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0_NLAB試験関係\00_届出関係等\81_来訪者リスト\10_セキュリティカード設定\（試験T作成）様式４_「来館者名簿」\（テンプレ）20240000-0000_来訪予定者情報\"/>
    </mc:Choice>
  </mc:AlternateContent>
  <xr:revisionPtr revIDLastSave="0" documentId="13_ncr:1_{E755C5EA-7883-44FD-9E4B-988C270BE5B3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来館予定者名簿" sheetId="1" r:id="rId1"/>
    <sheet name="セキュリティについて" sheetId="3" r:id="rId2"/>
    <sheet name="お車について" sheetId="8" r:id="rId3"/>
    <sheet name="【NITE内手続きシート】来館者名簿" sheetId="9" r:id="rId4"/>
  </sheets>
  <definedNames>
    <definedName name="_xlnm.Print_Area" localSheetId="3">【NITE内手続きシート】来館者名簿!$A$1:$G$230</definedName>
    <definedName name="_xlnm.Print_Area" localSheetId="0">来館予定者名簿!$A$1:$N$58</definedName>
    <definedName name="_xlnm.Print_Titles" localSheetId="0">来館予定者名簿!$2:$4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0" i="9" l="1"/>
  <c r="D230" i="9"/>
  <c r="C230" i="9"/>
  <c r="B230" i="9" s="1"/>
  <c r="A230" i="9"/>
  <c r="G229" i="9"/>
  <c r="D229" i="9"/>
  <c r="C229" i="9"/>
  <c r="B229" i="9" s="1"/>
  <c r="A229" i="9"/>
  <c r="D228" i="9"/>
  <c r="C228" i="9"/>
  <c r="B228" i="9" s="1"/>
  <c r="A228" i="9"/>
  <c r="D227" i="9"/>
  <c r="C227" i="9"/>
  <c r="G227" i="9" s="1"/>
  <c r="A227" i="9"/>
  <c r="D226" i="9"/>
  <c r="C226" i="9"/>
  <c r="G226" i="9" s="1"/>
  <c r="A226" i="9"/>
  <c r="G225" i="9"/>
  <c r="D225" i="9"/>
  <c r="C225" i="9"/>
  <c r="B225" i="9"/>
  <c r="A225" i="9"/>
  <c r="G224" i="9"/>
  <c r="D224" i="9"/>
  <c r="C224" i="9"/>
  <c r="B224" i="9"/>
  <c r="A224" i="9"/>
  <c r="D223" i="9"/>
  <c r="C223" i="9"/>
  <c r="B223" i="9" s="1"/>
  <c r="A223" i="9"/>
  <c r="G222" i="9"/>
  <c r="D222" i="9"/>
  <c r="C222" i="9"/>
  <c r="B222" i="9" s="1"/>
  <c r="A222" i="9"/>
  <c r="G221" i="9"/>
  <c r="D221" i="9"/>
  <c r="C221" i="9"/>
  <c r="B221" i="9"/>
  <c r="A221" i="9"/>
  <c r="D207" i="9"/>
  <c r="C207" i="9"/>
  <c r="G207" i="9" s="1"/>
  <c r="A207" i="9"/>
  <c r="D206" i="9"/>
  <c r="C206" i="9"/>
  <c r="G206" i="9" s="1"/>
  <c r="A206" i="9"/>
  <c r="G205" i="9"/>
  <c r="D205" i="9"/>
  <c r="C205" i="9"/>
  <c r="B205" i="9"/>
  <c r="A205" i="9"/>
  <c r="D204" i="9"/>
  <c r="C204" i="9"/>
  <c r="G204" i="9" s="1"/>
  <c r="B204" i="9"/>
  <c r="A204" i="9"/>
  <c r="D203" i="9"/>
  <c r="C203" i="9"/>
  <c r="G203" i="9" s="1"/>
  <c r="B203" i="9"/>
  <c r="A203" i="9"/>
  <c r="G202" i="9"/>
  <c r="D202" i="9"/>
  <c r="C202" i="9"/>
  <c r="B202" i="9"/>
  <c r="A202" i="9"/>
  <c r="D201" i="9"/>
  <c r="C201" i="9"/>
  <c r="G201" i="9" s="1"/>
  <c r="B201" i="9"/>
  <c r="A201" i="9"/>
  <c r="G200" i="9"/>
  <c r="D200" i="9"/>
  <c r="C200" i="9"/>
  <c r="B200" i="9"/>
  <c r="A200" i="9"/>
  <c r="D199" i="9"/>
  <c r="C199" i="9"/>
  <c r="B199" i="9" s="1"/>
  <c r="A199" i="9"/>
  <c r="D198" i="9"/>
  <c r="C198" i="9"/>
  <c r="B198" i="9" s="1"/>
  <c r="A198" i="9"/>
  <c r="D184" i="9"/>
  <c r="C184" i="9"/>
  <c r="G184" i="9" s="1"/>
  <c r="A184" i="9"/>
  <c r="D183" i="9"/>
  <c r="C183" i="9"/>
  <c r="G183" i="9" s="1"/>
  <c r="B183" i="9"/>
  <c r="A183" i="9"/>
  <c r="D182" i="9"/>
  <c r="C182" i="9"/>
  <c r="G182" i="9" s="1"/>
  <c r="B182" i="9"/>
  <c r="A182" i="9"/>
  <c r="D181" i="9"/>
  <c r="C181" i="9"/>
  <c r="G181" i="9" s="1"/>
  <c r="B181" i="9"/>
  <c r="A181" i="9"/>
  <c r="G180" i="9"/>
  <c r="D180" i="9"/>
  <c r="C180" i="9"/>
  <c r="B180" i="9"/>
  <c r="A180" i="9"/>
  <c r="G179" i="9"/>
  <c r="D179" i="9"/>
  <c r="C179" i="9"/>
  <c r="B179" i="9"/>
  <c r="A179" i="9"/>
  <c r="D178" i="9"/>
  <c r="C178" i="9"/>
  <c r="G178" i="9" s="1"/>
  <c r="B178" i="9"/>
  <c r="A178" i="9"/>
  <c r="G177" i="9"/>
  <c r="D177" i="9"/>
  <c r="C177" i="9"/>
  <c r="B177" i="9"/>
  <c r="A177" i="9"/>
  <c r="D176" i="9"/>
  <c r="C176" i="9"/>
  <c r="B176" i="9"/>
  <c r="A176" i="9"/>
  <c r="G175" i="9"/>
  <c r="D175" i="9"/>
  <c r="C175" i="9"/>
  <c r="B175" i="9" s="1"/>
  <c r="A175" i="9"/>
  <c r="D161" i="9"/>
  <c r="C161" i="9"/>
  <c r="G161" i="9" s="1"/>
  <c r="A161" i="9"/>
  <c r="D160" i="9"/>
  <c r="C160" i="9"/>
  <c r="G160" i="9" s="1"/>
  <c r="B160" i="9"/>
  <c r="A160" i="9"/>
  <c r="D159" i="9"/>
  <c r="C159" i="9"/>
  <c r="B159" i="9" s="1"/>
  <c r="A159" i="9"/>
  <c r="G158" i="9"/>
  <c r="D158" i="9"/>
  <c r="C158" i="9"/>
  <c r="B158" i="9"/>
  <c r="A158" i="9"/>
  <c r="G157" i="9"/>
  <c r="D157" i="9"/>
  <c r="C157" i="9"/>
  <c r="B157" i="9"/>
  <c r="A157" i="9"/>
  <c r="D156" i="9"/>
  <c r="C156" i="9"/>
  <c r="G156" i="9" s="1"/>
  <c r="A156" i="9"/>
  <c r="D155" i="9"/>
  <c r="C155" i="9"/>
  <c r="G155" i="9" s="1"/>
  <c r="B155" i="9"/>
  <c r="A155" i="9"/>
  <c r="G154" i="9"/>
  <c r="D154" i="9"/>
  <c r="C154" i="9"/>
  <c r="B154" i="9"/>
  <c r="A154" i="9"/>
  <c r="D153" i="9"/>
  <c r="C153" i="9"/>
  <c r="B153" i="9"/>
  <c r="A153" i="9"/>
  <c r="D152" i="9"/>
  <c r="C152" i="9"/>
  <c r="B152" i="9" s="1"/>
  <c r="A152" i="9"/>
  <c r="D138" i="9"/>
  <c r="C138" i="9"/>
  <c r="G138" i="9" s="1"/>
  <c r="A138" i="9"/>
  <c r="D137" i="9"/>
  <c r="C137" i="9"/>
  <c r="G137" i="9" s="1"/>
  <c r="B137" i="9"/>
  <c r="A137" i="9"/>
  <c r="D136" i="9"/>
  <c r="C136" i="9"/>
  <c r="B136" i="9" s="1"/>
  <c r="A136" i="9"/>
  <c r="G135" i="9"/>
  <c r="D135" i="9"/>
  <c r="C135" i="9"/>
  <c r="B135" i="9"/>
  <c r="A135" i="9"/>
  <c r="G134" i="9"/>
  <c r="D134" i="9"/>
  <c r="C134" i="9"/>
  <c r="B134" i="9"/>
  <c r="A134" i="9"/>
  <c r="D133" i="9"/>
  <c r="C133" i="9"/>
  <c r="G133" i="9" s="1"/>
  <c r="A133" i="9"/>
  <c r="D132" i="9"/>
  <c r="C132" i="9"/>
  <c r="G132" i="9" s="1"/>
  <c r="B132" i="9"/>
  <c r="A132" i="9"/>
  <c r="G131" i="9"/>
  <c r="D131" i="9"/>
  <c r="C131" i="9"/>
  <c r="B131" i="9"/>
  <c r="A131" i="9"/>
  <c r="D130" i="9"/>
  <c r="C130" i="9"/>
  <c r="B130" i="9" s="1"/>
  <c r="A130" i="9"/>
  <c r="G129" i="9"/>
  <c r="D129" i="9"/>
  <c r="C129" i="9"/>
  <c r="B129" i="9" s="1"/>
  <c r="A129" i="9"/>
  <c r="G115" i="9"/>
  <c r="D115" i="9"/>
  <c r="C115" i="9"/>
  <c r="B115" i="9"/>
  <c r="A115" i="9"/>
  <c r="G114" i="9"/>
  <c r="D114" i="9"/>
  <c r="C114" i="9"/>
  <c r="B114" i="9"/>
  <c r="A114" i="9"/>
  <c r="D113" i="9"/>
  <c r="C113" i="9"/>
  <c r="G113" i="9" s="1"/>
  <c r="B113" i="9"/>
  <c r="A113" i="9"/>
  <c r="G112" i="9"/>
  <c r="D112" i="9"/>
  <c r="C112" i="9"/>
  <c r="B112" i="9" s="1"/>
  <c r="A112" i="9"/>
  <c r="G111" i="9"/>
  <c r="D111" i="9"/>
  <c r="C111" i="9"/>
  <c r="B111" i="9"/>
  <c r="A111" i="9"/>
  <c r="G110" i="9"/>
  <c r="D110" i="9"/>
  <c r="C110" i="9"/>
  <c r="B110" i="9" s="1"/>
  <c r="A110" i="9"/>
  <c r="D109" i="9"/>
  <c r="C109" i="9"/>
  <c r="G109" i="9" s="1"/>
  <c r="B109" i="9"/>
  <c r="A109" i="9"/>
  <c r="D108" i="9"/>
  <c r="C108" i="9"/>
  <c r="B108" i="9" s="1"/>
  <c r="A108" i="9"/>
  <c r="D107" i="9"/>
  <c r="C107" i="9"/>
  <c r="B107" i="9"/>
  <c r="A107" i="9"/>
  <c r="G106" i="9"/>
  <c r="D106" i="9"/>
  <c r="C106" i="9"/>
  <c r="G107" i="9" s="1"/>
  <c r="B106" i="9"/>
  <c r="A106" i="9"/>
  <c r="D69" i="9"/>
  <c r="C69" i="9"/>
  <c r="G69" i="9" s="1"/>
  <c r="A69" i="9"/>
  <c r="G68" i="9"/>
  <c r="D68" i="9"/>
  <c r="C68" i="9"/>
  <c r="B68" i="9" s="1"/>
  <c r="A68" i="9"/>
  <c r="D67" i="9"/>
  <c r="C67" i="9"/>
  <c r="B67" i="9" s="1"/>
  <c r="A67" i="9"/>
  <c r="D66" i="9"/>
  <c r="C66" i="9"/>
  <c r="G66" i="9" s="1"/>
  <c r="A66" i="9"/>
  <c r="D65" i="9"/>
  <c r="C65" i="9"/>
  <c r="G65" i="9" s="1"/>
  <c r="B65" i="9"/>
  <c r="A65" i="9"/>
  <c r="G64" i="9"/>
  <c r="D64" i="9"/>
  <c r="C64" i="9"/>
  <c r="B64" i="9"/>
  <c r="A64" i="9"/>
  <c r="G63" i="9"/>
  <c r="D63" i="9"/>
  <c r="C63" i="9"/>
  <c r="B63" i="9"/>
  <c r="A63" i="9"/>
  <c r="G62" i="9"/>
  <c r="D62" i="9"/>
  <c r="C62" i="9"/>
  <c r="B62" i="9" s="1"/>
  <c r="A62" i="9"/>
  <c r="A85" i="9" s="1"/>
  <c r="D61" i="9"/>
  <c r="C61" i="9"/>
  <c r="B61" i="9" s="1"/>
  <c r="A61" i="9"/>
  <c r="D60" i="9"/>
  <c r="C60" i="9"/>
  <c r="B60" i="9" s="1"/>
  <c r="A60" i="9"/>
  <c r="A83" i="9" s="1"/>
  <c r="G92" i="9"/>
  <c r="D92" i="9"/>
  <c r="C92" i="9"/>
  <c r="B92" i="9"/>
  <c r="A92" i="9"/>
  <c r="G91" i="9"/>
  <c r="D91" i="9"/>
  <c r="C91" i="9"/>
  <c r="B91" i="9"/>
  <c r="A91" i="9"/>
  <c r="D90" i="9"/>
  <c r="C90" i="9"/>
  <c r="B90" i="9" s="1"/>
  <c r="A90" i="9"/>
  <c r="D89" i="9"/>
  <c r="C89" i="9"/>
  <c r="G89" i="9" s="1"/>
  <c r="B89" i="9"/>
  <c r="A89" i="9"/>
  <c r="D88" i="9"/>
  <c r="C88" i="9"/>
  <c r="G88" i="9" s="1"/>
  <c r="A88" i="9"/>
  <c r="D87" i="9"/>
  <c r="C87" i="9"/>
  <c r="G87" i="9" s="1"/>
  <c r="B87" i="9"/>
  <c r="A87" i="9"/>
  <c r="D86" i="9"/>
  <c r="C86" i="9"/>
  <c r="G86" i="9" s="1"/>
  <c r="B86" i="9"/>
  <c r="A86" i="9"/>
  <c r="G85" i="9"/>
  <c r="D85" i="9"/>
  <c r="C85" i="9"/>
  <c r="B85" i="9"/>
  <c r="G84" i="9"/>
  <c r="D84" i="9"/>
  <c r="C84" i="9"/>
  <c r="B84" i="9"/>
  <c r="A84" i="9"/>
  <c r="G83" i="9"/>
  <c r="D83" i="9"/>
  <c r="C83" i="9"/>
  <c r="B83" i="9"/>
  <c r="A46" i="9"/>
  <c r="A45" i="9"/>
  <c r="A44" i="9"/>
  <c r="A43" i="9"/>
  <c r="A42" i="9"/>
  <c r="A41" i="9"/>
  <c r="A40" i="9"/>
  <c r="A39" i="9"/>
  <c r="A38" i="9"/>
  <c r="A37" i="9"/>
  <c r="G218" i="9"/>
  <c r="G195" i="9"/>
  <c r="G172" i="9"/>
  <c r="G149" i="9"/>
  <c r="G126" i="9"/>
  <c r="G103" i="9"/>
  <c r="G80" i="9"/>
  <c r="G57" i="9"/>
  <c r="G34" i="9"/>
  <c r="G223" i="9" l="1"/>
  <c r="B226" i="9"/>
  <c r="G228" i="9"/>
  <c r="B227" i="9"/>
  <c r="B206" i="9"/>
  <c r="G198" i="9"/>
  <c r="G199" i="9"/>
  <c r="B207" i="9"/>
  <c r="G176" i="9"/>
  <c r="B184" i="9"/>
  <c r="G159" i="9"/>
  <c r="G152" i="9"/>
  <c r="G153" i="9"/>
  <c r="B156" i="9"/>
  <c r="B161" i="9"/>
  <c r="G136" i="9"/>
  <c r="G130" i="9"/>
  <c r="B133" i="9"/>
  <c r="B138" i="9"/>
  <c r="G108" i="9"/>
  <c r="G67" i="9"/>
  <c r="G60" i="9"/>
  <c r="B66" i="9"/>
  <c r="G61" i="9"/>
  <c r="B69" i="9"/>
  <c r="B88" i="9"/>
  <c r="G90" i="9"/>
  <c r="C37" i="9"/>
  <c r="C38" i="9"/>
  <c r="C39" i="9"/>
  <c r="C40" i="9"/>
  <c r="C19" i="9"/>
  <c r="B19" i="9" s="1"/>
  <c r="C18" i="9"/>
  <c r="B18" i="9" s="1"/>
  <c r="C17" i="9"/>
  <c r="B17" i="9" s="1"/>
  <c r="C16" i="9"/>
  <c r="B16" i="9" s="1"/>
  <c r="C15" i="9"/>
  <c r="B15" i="9" s="1"/>
  <c r="G17" i="9" l="1"/>
  <c r="G18" i="9"/>
  <c r="G19" i="9"/>
  <c r="G15" i="9"/>
  <c r="G16" i="9"/>
  <c r="D39" i="9"/>
  <c r="D38" i="9"/>
  <c r="D46" i="9"/>
  <c r="D45" i="9"/>
  <c r="D44" i="9"/>
  <c r="D43" i="9"/>
  <c r="D42" i="9"/>
  <c r="D41" i="9"/>
  <c r="D40" i="9"/>
  <c r="D37" i="9"/>
  <c r="C46" i="9"/>
  <c r="G46" i="9" s="1"/>
  <c r="C45" i="9"/>
  <c r="G45" i="9" s="1"/>
  <c r="C44" i="9"/>
  <c r="G44" i="9" s="1"/>
  <c r="C43" i="9"/>
  <c r="G43" i="9" s="1"/>
  <c r="C42" i="9"/>
  <c r="G42" i="9" s="1"/>
  <c r="C41" i="9"/>
  <c r="G41" i="9" s="1"/>
  <c r="G40" i="9"/>
  <c r="G39" i="9"/>
  <c r="D14" i="9"/>
  <c r="C14" i="9"/>
  <c r="D23" i="9"/>
  <c r="D22" i="9"/>
  <c r="D21" i="9"/>
  <c r="D20" i="9"/>
  <c r="D19" i="9"/>
  <c r="D18" i="9"/>
  <c r="D17" i="9"/>
  <c r="D16" i="9"/>
  <c r="D15" i="9"/>
  <c r="C23" i="9"/>
  <c r="B23" i="9" s="1"/>
  <c r="C22" i="9"/>
  <c r="B22" i="9" s="1"/>
  <c r="C21" i="9"/>
  <c r="B21" i="9" s="1"/>
  <c r="C20" i="9"/>
  <c r="B20" i="9" s="1"/>
  <c r="G14" i="9" l="1"/>
  <c r="B14" i="9"/>
  <c r="G38" i="9"/>
  <c r="G37" i="9"/>
  <c r="G22" i="9"/>
  <c r="G23" i="9"/>
  <c r="G20" i="9"/>
  <c r="G21" i="9"/>
  <c r="B40" i="9"/>
  <c r="B41" i="9"/>
  <c r="B42" i="9"/>
  <c r="B45" i="9"/>
  <c r="B39" i="9"/>
  <c r="B37" i="9"/>
  <c r="B43" i="9"/>
  <c r="B38" i="9"/>
  <c r="B44" i="9"/>
  <c r="B46" i="9"/>
</calcChain>
</file>

<file path=xl/sharedStrings.xml><?xml version="1.0" encoding="utf-8"?>
<sst xmlns="http://schemas.openxmlformats.org/spreadsheetml/2006/main" count="441" uniqueCount="58">
  <si>
    <t>【来訪予定者名簿】</t>
    <rPh sb="1" eb="3">
      <t>ライホウ</t>
    </rPh>
    <rPh sb="3" eb="5">
      <t>ヨテイ</t>
    </rPh>
    <rPh sb="5" eb="6">
      <t>シャ</t>
    </rPh>
    <rPh sb="6" eb="8">
      <t>メイボ</t>
    </rPh>
    <phoneticPr fontId="2"/>
  </si>
  <si>
    <t>所属会社名</t>
    <rPh sb="0" eb="2">
      <t>ショゾク</t>
    </rPh>
    <rPh sb="2" eb="5">
      <t>カイシャメイ</t>
    </rPh>
    <phoneticPr fontId="1"/>
  </si>
  <si>
    <t>車両NO.</t>
    <rPh sb="0" eb="2">
      <t>シャリョウ</t>
    </rPh>
    <phoneticPr fontId="2"/>
  </si>
  <si>
    <t>備考</t>
    <rPh sb="0" eb="2">
      <t>ビコウ</t>
    </rPh>
    <phoneticPr fontId="2"/>
  </si>
  <si>
    <t>氏名</t>
    <rPh sb="0" eb="2">
      <t>シメイ</t>
    </rPh>
    <phoneticPr fontId="1"/>
  </si>
  <si>
    <t>来訪日</t>
    <rPh sb="0" eb="2">
      <t>ライホウ</t>
    </rPh>
    <rPh sb="2" eb="3">
      <t>ビ</t>
    </rPh>
    <phoneticPr fontId="2"/>
  </si>
  <si>
    <r>
      <rPr>
        <sz val="9"/>
        <rFont val="ＭＳ Ｐゴシック"/>
        <family val="3"/>
        <charset val="128"/>
        <scheme val="minor"/>
      </rPr>
      <t>連絡先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（現地で連絡の付く番号）</t>
    </r>
    <rPh sb="0" eb="3">
      <t>レンラクサキ</t>
    </rPh>
    <rPh sb="5" eb="7">
      <t>ゲンチ</t>
    </rPh>
    <rPh sb="8" eb="10">
      <t>レンラク</t>
    </rPh>
    <rPh sb="11" eb="12">
      <t>ツ</t>
    </rPh>
    <rPh sb="13" eb="15">
      <t>バンゴウ</t>
    </rPh>
    <phoneticPr fontId="2"/>
  </si>
  <si>
    <t>セキュリティ</t>
    <phoneticPr fontId="2"/>
  </si>
  <si>
    <t>1　厳戒</t>
    <rPh sb="2" eb="4">
      <t>ゲンカイ</t>
    </rPh>
    <phoneticPr fontId="2"/>
  </si>
  <si>
    <t>2　通常</t>
    <rPh sb="2" eb="4">
      <t>ツウジョウ</t>
    </rPh>
    <phoneticPr fontId="2"/>
  </si>
  <si>
    <t>3　自由</t>
    <rPh sb="2" eb="4">
      <t>ジユウ</t>
    </rPh>
    <phoneticPr fontId="2"/>
  </si>
  <si>
    <t>4　その他</t>
    <rPh sb="4" eb="5">
      <t>タ</t>
    </rPh>
    <phoneticPr fontId="2"/>
  </si>
  <si>
    <t>様式第４</t>
    <rPh sb="0" eb="2">
      <t>ヨウシキ</t>
    </rPh>
    <rPh sb="2" eb="3">
      <t>ダイ</t>
    </rPh>
    <phoneticPr fontId="5"/>
  </si>
  <si>
    <t>来館者名簿（臨時入館許可証発行管理台帳）</t>
  </si>
  <si>
    <t>① 訪問者</t>
    <phoneticPr fontId="5"/>
  </si>
  <si>
    <t>② 見学者</t>
    <phoneticPr fontId="5"/>
  </si>
  <si>
    <t>③ 事故調査に係る警察・消防関係者、事業者</t>
    <phoneticPr fontId="5"/>
  </si>
  <si>
    <t>④ その他の事業者等</t>
    <phoneticPr fontId="5"/>
  </si>
  <si>
    <t>氏　　　名</t>
    <phoneticPr fontId="5"/>
  </si>
  <si>
    <t>入　館
時　間</t>
    <phoneticPr fontId="5"/>
  </si>
  <si>
    <t>退　館
時　間</t>
    <phoneticPr fontId="5"/>
  </si>
  <si>
    <t>備　考</t>
    <phoneticPr fontId="5"/>
  </si>
  <si>
    <t>：</t>
    <phoneticPr fontId="5"/>
  </si>
  <si>
    <t>入館パターン</t>
    <rPh sb="0" eb="2">
      <t>ニュウカン</t>
    </rPh>
    <phoneticPr fontId="2"/>
  </si>
  <si>
    <t>パターンA</t>
    <phoneticPr fontId="5"/>
  </si>
  <si>
    <t>パターンB-1</t>
    <phoneticPr fontId="5"/>
  </si>
  <si>
    <t>パターンB-2</t>
    <phoneticPr fontId="5"/>
  </si>
  <si>
    <t>↓のセルに入力</t>
    <rPh sb="5" eb="7">
      <t>ニュウリョク</t>
    </rPh>
    <phoneticPr fontId="5"/>
  </si>
  <si>
    <t>来館者名簿（臨時入館許可証発行管理台帳）</t>
    <phoneticPr fontId="5"/>
  </si>
  <si>
    <t>目的</t>
    <rPh sb="0" eb="2">
      <t>モクテキ</t>
    </rPh>
    <phoneticPr fontId="5"/>
  </si>
  <si>
    <t>共同試験</t>
    <rPh sb="0" eb="2">
      <t>キョウドウ</t>
    </rPh>
    <rPh sb="2" eb="4">
      <t>シケン</t>
    </rPh>
    <phoneticPr fontId="5"/>
  </si>
  <si>
    <t>見学</t>
    <rPh sb="0" eb="2">
      <t>ケンガク</t>
    </rPh>
    <phoneticPr fontId="5"/>
  </si>
  <si>
    <t>役務・工事</t>
    <rPh sb="0" eb="2">
      <t>エキム</t>
    </rPh>
    <rPh sb="3" eb="5">
      <t>コウジ</t>
    </rPh>
    <phoneticPr fontId="5"/>
  </si>
  <si>
    <t>パターンA</t>
  </si>
  <si>
    <t>NITE担当者:</t>
    <rPh sb="4" eb="7">
      <t>タントウシャ</t>
    </rPh>
    <phoneticPr fontId="2"/>
  </si>
  <si>
    <t>●●</t>
    <phoneticPr fontId="5"/>
  </si>
  <si>
    <t>提出日：</t>
    <rPh sb="0" eb="3">
      <t>テイシュツビ</t>
    </rPh>
    <phoneticPr fontId="5"/>
  </si>
  <si>
    <t>▲▲</t>
    <phoneticPr fontId="2"/>
  </si>
  <si>
    <t>NLAB担当者 記入欄</t>
    <rPh sb="4" eb="7">
      <t>タントウシャ</t>
    </rPh>
    <rPh sb="8" eb="11">
      <t>キニュウラン</t>
    </rPh>
    <phoneticPr fontId="2"/>
  </si>
  <si>
    <t>❶</t>
    <phoneticPr fontId="5"/>
  </si>
  <si>
    <t>❷</t>
    <phoneticPr fontId="5"/>
  </si>
  <si>
    <t>❸</t>
    <phoneticPr fontId="5"/>
  </si>
  <si>
    <t>　　ご来館にあたり、臨時入館許可証が必要となりますので、以下のご来館者は、名簿に記載をお願いします。</t>
    <rPh sb="44" eb="45">
      <t>ネガ</t>
    </rPh>
    <phoneticPr fontId="5"/>
  </si>
  <si>
    <t>カード発行
（ご来館）
月　日</t>
    <rPh sb="3" eb="4">
      <t>ハツ</t>
    </rPh>
    <rPh sb="8" eb="10">
      <t>ライカン</t>
    </rPh>
    <phoneticPr fontId="5"/>
  </si>
  <si>
    <r>
      <rPr>
        <b/>
        <sz val="10.5"/>
        <color theme="1"/>
        <rFont val="ＭＳ Ｐゴシック"/>
        <family val="3"/>
        <charset val="128"/>
        <scheme val="minor"/>
      </rPr>
      <t>❶「目的」 選択リスト (</t>
    </r>
    <r>
      <rPr>
        <b/>
        <sz val="10.5"/>
        <color theme="0"/>
        <rFont val="ＭＳ Ｐゴシック"/>
        <family val="3"/>
        <charset val="128"/>
        <scheme val="minor"/>
      </rPr>
      <t>プルダウン</t>
    </r>
    <r>
      <rPr>
        <b/>
        <sz val="10.5"/>
        <color theme="1"/>
        <rFont val="ＭＳ Ｐゴシック"/>
        <family val="3"/>
        <charset val="128"/>
        <scheme val="minor"/>
      </rPr>
      <t>で選択－４択）</t>
    </r>
    <rPh sb="2" eb="4">
      <t>モクテキ</t>
    </rPh>
    <rPh sb="6" eb="8">
      <t>センタク</t>
    </rPh>
    <rPh sb="19" eb="21">
      <t>センタク</t>
    </rPh>
    <rPh sb="23" eb="24">
      <t>タク</t>
    </rPh>
    <phoneticPr fontId="5"/>
  </si>
  <si>
    <t>　「防災C」から入館・「入室制限されたカード」不要　　＊主に見学・打合せ</t>
    <rPh sb="2" eb="4">
      <t>ボウサイ</t>
    </rPh>
    <rPh sb="8" eb="10">
      <t>ニュウカン</t>
    </rPh>
    <rPh sb="12" eb="14">
      <t>ニュウシツ</t>
    </rPh>
    <rPh sb="14" eb="16">
      <t>セイゲン</t>
    </rPh>
    <rPh sb="23" eb="25">
      <t>フヨウ</t>
    </rPh>
    <rPh sb="28" eb="29">
      <t>オモ</t>
    </rPh>
    <rPh sb="30" eb="32">
      <t>ケンガク</t>
    </rPh>
    <rPh sb="33" eb="35">
      <t>ウチアワ</t>
    </rPh>
    <phoneticPr fontId="5"/>
  </si>
  <si>
    <t>　「防災C」から入館・「入室制限されたカード」必要</t>
    <rPh sb="2" eb="4">
      <t>ボウサイ</t>
    </rPh>
    <rPh sb="8" eb="10">
      <t>ニュウカン</t>
    </rPh>
    <rPh sb="23" eb="25">
      <t>ヒツヨウ</t>
    </rPh>
    <phoneticPr fontId="5"/>
  </si>
  <si>
    <t>　「東側敷地」から入館・「入室制限されたカード」必要</t>
    <rPh sb="2" eb="4">
      <t>ヒガシガワ</t>
    </rPh>
    <rPh sb="4" eb="6">
      <t>シキチ</t>
    </rPh>
    <rPh sb="9" eb="11">
      <t>ニュウカン</t>
    </rPh>
    <rPh sb="24" eb="26">
      <t>ヒツヨウ</t>
    </rPh>
    <phoneticPr fontId="5"/>
  </si>
  <si>
    <r>
      <t>❸「入館パターン」 選択リスト（</t>
    </r>
    <r>
      <rPr>
        <b/>
        <sz val="10.5"/>
        <color theme="0"/>
        <rFont val="ＭＳ Ｐゴシック"/>
        <family val="3"/>
        <charset val="128"/>
        <scheme val="minor"/>
      </rPr>
      <t>プルダウン</t>
    </r>
    <r>
      <rPr>
        <b/>
        <sz val="10.5"/>
        <color theme="1"/>
        <rFont val="ＭＳ Ｐゴシック"/>
        <family val="3"/>
        <charset val="128"/>
        <scheme val="minor"/>
      </rPr>
      <t>で選択－３択）</t>
    </r>
    <rPh sb="2" eb="4">
      <t>ニュウカン</t>
    </rPh>
    <rPh sb="10" eb="12">
      <t>センタク</t>
    </rPh>
    <rPh sb="22" eb="24">
      <t>センタク</t>
    </rPh>
    <rPh sb="26" eb="27">
      <t>タク</t>
    </rPh>
    <phoneticPr fontId="5"/>
  </si>
  <si>
    <t>●●　▲▲</t>
    <phoneticPr fontId="2"/>
  </si>
  <si>
    <t>●●（株）</t>
    <rPh sb="3" eb="4">
      <t>カブ</t>
    </rPh>
    <phoneticPr fontId="2"/>
  </si>
  <si>
    <t>123-456</t>
    <phoneticPr fontId="2"/>
  </si>
  <si>
    <t>050-1234-1234</t>
    <phoneticPr fontId="2"/>
  </si>
  <si>
    <t>2024年●●月●●日</t>
    <rPh sb="4" eb="5">
      <t>ネン</t>
    </rPh>
    <rPh sb="7" eb="8">
      <t>ツキ</t>
    </rPh>
    <rPh sb="10" eb="11">
      <t>ヒ</t>
    </rPh>
    <phoneticPr fontId="2"/>
  </si>
  <si>
    <t>ご記入日</t>
    <rPh sb="1" eb="4">
      <t>キニュウビ</t>
    </rPh>
    <phoneticPr fontId="2"/>
  </si>
  <si>
    <t>所　属　組　織</t>
    <phoneticPr fontId="5"/>
  </si>
  <si>
    <t>打合せ</t>
    <rPh sb="0" eb="2">
      <t>ウチアワ</t>
    </rPh>
    <phoneticPr fontId="5"/>
  </si>
  <si>
    <t>カード
番号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</si>
</sst>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"/>
    <numFmt numFmtId="177" formatCode="yyyy/m/d\(aaa\)"/>
    <numFmt numFmtId="178" formatCode="m/d\(aaa\)"/>
    <numFmt numFmtId="179" formatCode="[$]ggge&quot;年&quot;m&quot;月&quot;d&quot;日&quot;;@" x16r2:formatCode16="[$-ja-JP-x-gannen]ggge&quot;年&quot;m&quot;月&quot;d&quot;日&quot;;@"/>
    <numFmt numFmtId="180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.5"/>
      <color rgb="FF000000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0.5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176" fontId="7" fillId="0" borderId="3" xfId="0" applyNumberFormat="1" applyFont="1" applyBorder="1">
      <alignment vertical="center"/>
    </xf>
    <xf numFmtId="14" fontId="0" fillId="0" borderId="16" xfId="0" applyNumberFormat="1" applyBorder="1" applyAlignment="1">
      <alignment vertical="center" wrapText="1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centerContinuous" vertical="center"/>
    </xf>
    <xf numFmtId="176" fontId="0" fillId="0" borderId="3" xfId="0" applyNumberFormat="1" applyBorder="1">
      <alignment vertical="center"/>
    </xf>
    <xf numFmtId="177" fontId="7" fillId="0" borderId="0" xfId="0" applyNumberFormat="1" applyFont="1">
      <alignment vertical="center"/>
    </xf>
    <xf numFmtId="177" fontId="6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horizontal="centerContinuous" vertical="center" wrapText="1"/>
    </xf>
    <xf numFmtId="49" fontId="7" fillId="0" borderId="0" xfId="0" applyNumberFormat="1" applyFont="1">
      <alignment vertical="center"/>
    </xf>
    <xf numFmtId="179" fontId="7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8" fillId="5" borderId="0" xfId="0" applyNumberFormat="1" applyFont="1" applyFill="1">
      <alignment vertical="center"/>
    </xf>
    <xf numFmtId="176" fontId="7" fillId="0" borderId="0" xfId="0" applyNumberFormat="1" applyFont="1" applyAlignment="1">
      <alignment horizontal="right" vertical="center"/>
    </xf>
    <xf numFmtId="176" fontId="9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176" fontId="13" fillId="0" borderId="3" xfId="0" applyNumberFormat="1" applyFont="1" applyBorder="1">
      <alignment vertical="center"/>
    </xf>
    <xf numFmtId="177" fontId="0" fillId="0" borderId="10" xfId="0" applyNumberForma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quotePrefix="1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>
      <alignment vertical="center"/>
    </xf>
    <xf numFmtId="49" fontId="11" fillId="0" borderId="3" xfId="0" quotePrefix="1" applyNumberFormat="1" applyFont="1" applyBorder="1" applyAlignment="1">
      <alignment horizontal="center" vertical="center"/>
    </xf>
    <xf numFmtId="49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176" fontId="11" fillId="0" borderId="0" xfId="0" applyNumberFormat="1" applyFont="1" applyAlignment="1">
      <alignment vertical="center" wrapText="1"/>
    </xf>
    <xf numFmtId="180" fontId="11" fillId="0" borderId="3" xfId="0" applyNumberFormat="1" applyFont="1" applyBorder="1" applyAlignment="1">
      <alignment horizontal="center" vertical="center"/>
    </xf>
    <xf numFmtId="177" fontId="11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66"/>
      <color rgb="FFFF9900"/>
      <color rgb="FFFFCC00"/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380997</xdr:colOff>
      <xdr:row>0</xdr:row>
      <xdr:rowOff>167367</xdr:rowOff>
    </xdr:from>
    <xdr:to>
      <xdr:col>19</xdr:col>
      <xdr:colOff>639535</xdr:colOff>
      <xdr:row>52</xdr:row>
      <xdr:rowOff>40821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0997" y="167367"/>
          <a:ext cx="12777109" cy="9071883"/>
        </a:xfrm>
        <a:prstGeom prst="rect">
          <a:avLst/>
        </a:prstGeom>
        <a:solidFill>
          <a:srgbClr val="FFCC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■</a:t>
          </a:r>
          <a:r>
            <a:rPr kumimoji="1" lang="ja-JP" altLang="en-US" sz="1800" b="1">
              <a:solidFill>
                <a:schemeClr val="tx1"/>
              </a:solidFill>
            </a:rPr>
            <a:t>ユーザー様のセキュリティについて</a:t>
          </a:r>
          <a:r>
            <a:rPr kumimoji="1" lang="ja-JP" altLang="en-US" sz="1800">
              <a:solidFill>
                <a:schemeClr val="tx1"/>
              </a:solidFill>
            </a:rPr>
            <a:t>		</a:t>
          </a: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		</a:t>
          </a: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（東敷地の利用状況）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・試験を行うエリアである「東敷地」は試験棟が２つあり、御社以外のユーザーも同時に使用することがあります。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・また、施設の見学者をご案内することもございます。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（他社ユーザーとの遭遇ケース）	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</a:t>
          </a:r>
          <a:r>
            <a:rPr kumimoji="1" lang="en-US" altLang="ja-JP" sz="1800">
              <a:solidFill>
                <a:schemeClr val="tx1"/>
              </a:solidFill>
            </a:rPr>
            <a:t>nite</a:t>
          </a:r>
          <a:r>
            <a:rPr kumimoji="1" lang="ja-JP" altLang="en-US" sz="1800">
              <a:solidFill>
                <a:schemeClr val="tx1"/>
              </a:solidFill>
            </a:rPr>
            <a:t>として前述ほか、適切な管理・対応をしておりますが、室外～敷地内への移動されるときなど、他社ユーザーと鉢合わせする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可能性もございます。かようなケースの発生防止に努めておりますが、ご理解・ご協力をお願いする次第です。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800">
            <a:solidFill>
              <a:schemeClr val="tx1"/>
            </a:solidFill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nite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のセキュリティ対応）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800" b="1">
            <a:solidFill>
              <a:srgbClr val="FF0000"/>
            </a:solidFill>
            <a:effectLst/>
          </a:endParaRPr>
        </a:p>
        <a:p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・試験体について、他社ユーザー、見学者の目に触れることのないよう、適切な保管・設置場所、また、搬入・搬出時の動線を</a:t>
          </a:r>
          <a:endParaRPr kumimoji="1"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確保します。</a:t>
          </a:r>
          <a:endParaRPr kumimoji="1"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・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御社が利用される試験室や控え室毎に、セキュリティ設定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（アクセス制限）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しており、事前にご連絡頂いた方しか立ち入れない</a:t>
          </a:r>
          <a:endParaRPr kumimoji="1"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ようになっております。</a:t>
          </a:r>
          <a:endParaRPr kumimoji="1"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 b="1">
              <a:solidFill>
                <a:srgbClr val="FF0000"/>
              </a:solidFill>
              <a:effectLst/>
            </a:rPr>
            <a:t>　　　・御社来訪者の入退室時には、他社ユーザーの</a:t>
          </a:r>
          <a:r>
            <a:rPr lang="en-US" altLang="ja-JP" sz="1800" b="1">
              <a:solidFill>
                <a:srgbClr val="FF0000"/>
              </a:solidFill>
              <a:effectLst/>
            </a:rPr>
            <a:t>nite</a:t>
          </a:r>
          <a:r>
            <a:rPr lang="ja-JP" altLang="en-US" sz="1800" b="1">
              <a:solidFill>
                <a:srgbClr val="FF0000"/>
              </a:solidFill>
              <a:effectLst/>
            </a:rPr>
            <a:t>担当者と連絡を取り、出入りタイミングを調整します。（下記パターン１）</a:t>
          </a:r>
          <a:endParaRPr lang="ja-JP" altLang="ja-JP" sz="1800" b="1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1800">
              <a:solidFill>
                <a:schemeClr val="tx1"/>
              </a:solidFill>
            </a:rPr>
            <a:t> </a:t>
          </a:r>
        </a:p>
        <a:p>
          <a:pPr algn="l"/>
          <a:r>
            <a:rPr kumimoji="1" lang="en-US" altLang="ja-JP" sz="1800" baseline="0">
              <a:solidFill>
                <a:schemeClr val="tx1"/>
              </a:solidFill>
            </a:rPr>
            <a:t>  【</a:t>
          </a:r>
          <a:r>
            <a:rPr kumimoji="1" lang="ja-JP" altLang="en-US" sz="1800" baseline="0">
              <a:solidFill>
                <a:schemeClr val="tx1"/>
              </a:solidFill>
            </a:rPr>
            <a:t>お願い</a:t>
          </a:r>
          <a:r>
            <a:rPr kumimoji="1" lang="en-US" altLang="ja-JP" sz="1800" baseline="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800" baseline="0">
              <a:solidFill>
                <a:schemeClr val="tx1"/>
              </a:solidFill>
            </a:rPr>
            <a:t>　　上記より、他社ユーザーもしくは、見学者との遭遇ケース回避に対してのご意向をお選びください。ご意向のレベルに応じて、　</a:t>
          </a:r>
          <a:endParaRPr kumimoji="1" lang="en-US" altLang="ja-JP" sz="1800" baseline="0">
            <a:solidFill>
              <a:schemeClr val="tx1"/>
            </a:solidFill>
          </a:endParaRPr>
        </a:p>
        <a:p>
          <a:pPr algn="l"/>
          <a:r>
            <a:rPr kumimoji="1" lang="ja-JP" altLang="en-US" sz="1800" baseline="0">
              <a:solidFill>
                <a:schemeClr val="tx1"/>
              </a:solidFill>
            </a:rPr>
            <a:t>　　 セキュリティ対応いたします。</a:t>
          </a:r>
          <a:endParaRPr kumimoji="1" lang="en-US" altLang="ja-JP" sz="1800" baseline="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tx1"/>
              </a:solidFill>
            </a:rPr>
            <a:t>　　　パターン　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en-US" altLang="ja-JP" sz="18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ja-JP" altLang="en-US" sz="18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厳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戒　　　</a:t>
          </a:r>
          <a:r>
            <a:rPr kumimoji="1" lang="ja-JP" altLang="en-US" sz="18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①試験体を見られることは</a:t>
          </a:r>
          <a:r>
            <a:rPr kumimoji="1" lang="en-US" altLang="ja-JP" sz="180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NG</a:t>
          </a:r>
          <a:endParaRPr kumimoji="0" lang="en-US" altLang="ja-JP" sz="1800">
            <a:solidFill>
              <a:schemeClr val="tx1"/>
            </a:solidFill>
            <a:effectLst/>
            <a:latin typeface="+mj-ea"/>
            <a:ea typeface="+mj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tx1"/>
              </a:solidFill>
            </a:rPr>
            <a:t>　　　　　　　　　　　　　　 　　　②御社来訪者が他社ユーザ－に見られることが</a:t>
          </a:r>
          <a:r>
            <a:rPr kumimoji="1" lang="en-US" altLang="ja-JP" sz="1800">
              <a:solidFill>
                <a:schemeClr val="tx1"/>
              </a:solidFill>
            </a:rPr>
            <a:t>NG</a:t>
          </a:r>
          <a:r>
            <a:rPr kumimoji="1" lang="ja-JP" altLang="en-US" sz="1800">
              <a:solidFill>
                <a:schemeClr val="tx1"/>
              </a:solidFill>
            </a:rPr>
            <a:t>（トイレ、喫煙所、通り道等ですれ違うのも</a:t>
          </a:r>
          <a:r>
            <a:rPr kumimoji="1" lang="en-US" altLang="ja-JP" sz="1800">
              <a:solidFill>
                <a:schemeClr val="tx1"/>
              </a:solidFill>
            </a:rPr>
            <a:t>NG</a:t>
          </a:r>
          <a:r>
            <a:rPr kumimoji="1" lang="ja-JP" altLang="en-US" sz="1800">
              <a:solidFill>
                <a:schemeClr val="tx1"/>
              </a:solidFill>
            </a:rPr>
            <a:t>）、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パターン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２　通常</a:t>
          </a:r>
          <a:r>
            <a:rPr kumimoji="1" lang="ja-JP" altLang="en-US" sz="18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　　</a:t>
          </a:r>
          <a:r>
            <a:rPr kumimoji="1" lang="ja-JP" altLang="en-US" sz="1800">
              <a:solidFill>
                <a:schemeClr val="tx1"/>
              </a:solidFill>
            </a:rPr>
            <a:t> ①試験体が見られることは</a:t>
          </a:r>
          <a:r>
            <a:rPr kumimoji="1" lang="en-US" altLang="ja-JP" sz="1800">
              <a:solidFill>
                <a:schemeClr val="tx1"/>
              </a:solidFill>
            </a:rPr>
            <a:t>NG</a:t>
          </a: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　　　　　　　　　　　　　 　②御社来訪者が他社ユーザ－に見られることは</a:t>
          </a:r>
          <a:r>
            <a:rPr kumimoji="1" lang="en-US" altLang="ja-JP" sz="1800">
              <a:solidFill>
                <a:schemeClr val="tx1"/>
              </a:solidFill>
            </a:rPr>
            <a:t>OK </a:t>
          </a:r>
          <a:r>
            <a:rPr kumimoji="1" lang="ja-JP" altLang="en-US" sz="1800">
              <a:solidFill>
                <a:schemeClr val="tx1"/>
              </a:solidFill>
            </a:rPr>
            <a:t>（致し方ない遭遇は可）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      パターン　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３  自由</a:t>
          </a:r>
          <a:r>
            <a:rPr kumimoji="1" lang="ja-JP" altLang="en-US" sz="1800" baseline="0">
              <a:solidFill>
                <a:schemeClr val="tx1"/>
              </a:solidFill>
              <a:latin typeface="+mn-lt"/>
              <a:ea typeface="+mn-ea"/>
            </a:rPr>
            <a:t>  　　</a:t>
          </a:r>
          <a:r>
            <a:rPr kumimoji="1" lang="ja-JP" altLang="en-US" sz="1800">
              <a:solidFill>
                <a:schemeClr val="tx1"/>
              </a:solidFill>
            </a:rPr>
            <a:t>試験体、御社来訪者を他社ユーザー見られるなどについて、問題ない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パターン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４　その他　</a:t>
          </a:r>
          <a:r>
            <a:rPr kumimoji="1" lang="ja-JP" altLang="en-US" sz="1800">
              <a:solidFill>
                <a:schemeClr val="tx1"/>
              </a:solidFill>
            </a:rPr>
            <a:t>ご要望など備考に記載ください。詳細につきましては、</a:t>
          </a:r>
          <a:r>
            <a:rPr kumimoji="1" lang="en-US" altLang="ja-JP" sz="1800">
              <a:solidFill>
                <a:schemeClr val="tx1"/>
              </a:solidFill>
            </a:rPr>
            <a:t>nite</a:t>
          </a:r>
          <a:r>
            <a:rPr kumimoji="1" lang="ja-JP" altLang="en-US" sz="1800">
              <a:solidFill>
                <a:schemeClr val="tx1"/>
              </a:solidFill>
            </a:rPr>
            <a:t>担当者へご確認ください。</a:t>
          </a:r>
        </a:p>
        <a:p>
          <a:pPr algn="l"/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385465</xdr:colOff>
      <xdr:row>19</xdr:row>
      <xdr:rowOff>167121</xdr:rowOff>
    </xdr:from>
    <xdr:to>
      <xdr:col>15</xdr:col>
      <xdr:colOff>620099</xdr:colOff>
      <xdr:row>69</xdr:row>
      <xdr:rowOff>160318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85465" y="3528085"/>
          <a:ext cx="10439991" cy="883784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>
              <a:solidFill>
                <a:sysClr val="windowText" lastClr="000000"/>
              </a:solidFill>
            </a:rPr>
            <a:t>独立行政法人　製品評価技術基盤機構　</a:t>
          </a:r>
          <a:r>
            <a:rPr kumimoji="1" lang="en-US" altLang="ja-JP">
              <a:solidFill>
                <a:sysClr val="windowText" lastClr="000000"/>
              </a:solidFill>
            </a:rPr>
            <a:t>nite</a:t>
          </a:r>
        </a:p>
        <a:p>
          <a:pPr algn="l"/>
          <a:r>
            <a:rPr lang="ja-JP" altLang="en-US">
              <a:solidFill>
                <a:sysClr val="windowText" lastClr="000000"/>
              </a:solidFill>
            </a:rPr>
            <a:t>大阪事業所　敷地案内図</a:t>
          </a:r>
          <a:endParaRPr kumimoji="1"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658258</xdr:colOff>
      <xdr:row>29</xdr:row>
      <xdr:rowOff>109683</xdr:rowOff>
    </xdr:from>
    <xdr:to>
      <xdr:col>13</xdr:col>
      <xdr:colOff>136070</xdr:colOff>
      <xdr:row>59</xdr:row>
      <xdr:rowOff>99347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18972" y="5239576"/>
          <a:ext cx="6961741" cy="5296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231542</xdr:colOff>
      <xdr:row>34</xdr:row>
      <xdr:rowOff>86988</xdr:rowOff>
    </xdr:from>
    <xdr:to>
      <xdr:col>13</xdr:col>
      <xdr:colOff>542677</xdr:colOff>
      <xdr:row>37</xdr:row>
      <xdr:rowOff>18320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715471" y="6101345"/>
          <a:ext cx="1671849" cy="462011"/>
        </a:xfrm>
        <a:prstGeom prst="wedgeRectCallout">
          <a:avLst>
            <a:gd name="adj1" fmla="val -76690"/>
            <a:gd name="adj2" fmla="val 98225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/>
            <a:t>機能別実験棟</a:t>
          </a:r>
          <a:endParaRPr lang="en-US" altLang="ja-JP"/>
        </a:p>
      </xdr:txBody>
    </xdr:sp>
    <xdr:clientData/>
  </xdr:twoCellAnchor>
  <xdr:twoCellAnchor>
    <xdr:from>
      <xdr:col>8</xdr:col>
      <xdr:colOff>3360</xdr:colOff>
      <xdr:row>52</xdr:row>
      <xdr:rowOff>146350</xdr:rowOff>
    </xdr:from>
    <xdr:to>
      <xdr:col>11</xdr:col>
      <xdr:colOff>315686</xdr:colOff>
      <xdr:row>55</xdr:row>
      <xdr:rowOff>64159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80160" y="8637207"/>
          <a:ext cx="2141126" cy="407666"/>
        </a:xfrm>
        <a:prstGeom prst="wedgeRectCallout">
          <a:avLst>
            <a:gd name="adj1" fmla="val 29194"/>
            <a:gd name="adj2" fmla="val -166526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/>
            <a:t>多目的大型実験棟</a:t>
          </a:r>
          <a:endParaRPr lang="en-US" altLang="ja-JP"/>
        </a:p>
      </xdr:txBody>
    </xdr:sp>
    <xdr:clientData/>
  </xdr:twoCellAnchor>
  <xdr:twoCellAnchor>
    <xdr:from>
      <xdr:col>0</xdr:col>
      <xdr:colOff>419774</xdr:colOff>
      <xdr:row>30</xdr:row>
      <xdr:rowOff>144158</xdr:rowOff>
    </xdr:from>
    <xdr:to>
      <xdr:col>2</xdr:col>
      <xdr:colOff>556616</xdr:colOff>
      <xdr:row>33</xdr:row>
      <xdr:rowOff>101796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19774" y="5450944"/>
          <a:ext cx="1497556" cy="48831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西門（正門）</a:t>
          </a:r>
        </a:p>
      </xdr:txBody>
    </xdr:sp>
    <xdr:clientData/>
  </xdr:twoCellAnchor>
  <xdr:twoCellAnchor>
    <xdr:from>
      <xdr:col>8</xdr:col>
      <xdr:colOff>453878</xdr:colOff>
      <xdr:row>27</xdr:row>
      <xdr:rowOff>122086</xdr:rowOff>
    </xdr:from>
    <xdr:to>
      <xdr:col>10</xdr:col>
      <xdr:colOff>231893</xdr:colOff>
      <xdr:row>30</xdr:row>
      <xdr:rowOff>74073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896735" y="4898193"/>
          <a:ext cx="1138729" cy="4826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/>
            <a:t>北門</a:t>
          </a:r>
          <a:endParaRPr kumimoji="1" lang="ja-JP" altLang="en-US"/>
        </a:p>
      </xdr:txBody>
    </xdr:sp>
    <xdr:clientData/>
  </xdr:twoCellAnchor>
  <xdr:twoCellAnchor>
    <xdr:from>
      <xdr:col>12</xdr:col>
      <xdr:colOff>365321</xdr:colOff>
      <xdr:row>54</xdr:row>
      <xdr:rowOff>42014</xdr:rowOff>
    </xdr:from>
    <xdr:to>
      <xdr:col>14</xdr:col>
      <xdr:colOff>134325</xdr:colOff>
      <xdr:row>57</xdr:row>
      <xdr:rowOff>4855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529607" y="9594228"/>
          <a:ext cx="1129718" cy="4935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/>
            <a:t>東門</a:t>
          </a:r>
          <a:endParaRPr kumimoji="1" lang="ja-JP" altLang="en-US"/>
        </a:p>
      </xdr:txBody>
    </xdr:sp>
    <xdr:clientData/>
  </xdr:twoCellAnchor>
  <xdr:twoCellAnchor>
    <xdr:from>
      <xdr:col>0</xdr:col>
      <xdr:colOff>344159</xdr:colOff>
      <xdr:row>39</xdr:row>
      <xdr:rowOff>118813</xdr:rowOff>
    </xdr:from>
    <xdr:to>
      <xdr:col>3</xdr:col>
      <xdr:colOff>408728</xdr:colOff>
      <xdr:row>45</xdr:row>
      <xdr:rowOff>170799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44159" y="7017634"/>
          <a:ext cx="2105640" cy="1113344"/>
        </a:xfrm>
        <a:prstGeom prst="wedgeRectCallout">
          <a:avLst>
            <a:gd name="adj1" fmla="val 65447"/>
            <a:gd name="adj2" fmla="val -99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管理実験棟</a:t>
          </a:r>
          <a:endParaRPr kumimoji="1" lang="en-US" altLang="ja-JP"/>
        </a:p>
        <a:p>
          <a:pPr algn="ctr"/>
          <a:r>
            <a:rPr lang="ja-JP" altLang="en-US"/>
            <a:t>受付は基本的にこちらです</a:t>
          </a:r>
          <a:endParaRPr kumimoji="1" lang="ja-JP" altLang="en-US"/>
        </a:p>
      </xdr:txBody>
    </xdr:sp>
    <xdr:clientData/>
  </xdr:twoCellAnchor>
  <xdr:twoCellAnchor>
    <xdr:from>
      <xdr:col>2</xdr:col>
      <xdr:colOff>651997</xdr:colOff>
      <xdr:row>25</xdr:row>
      <xdr:rowOff>132712</xdr:rowOff>
    </xdr:from>
    <xdr:to>
      <xdr:col>5</xdr:col>
      <xdr:colOff>494383</xdr:colOff>
      <xdr:row>29</xdr:row>
      <xdr:rowOff>17661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12711" y="4555033"/>
          <a:ext cx="1883458" cy="5925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ysClr val="windowText" lastClr="000000"/>
              </a:solidFill>
            </a:rPr>
            <a:t>西敷地</a:t>
          </a:r>
        </a:p>
      </xdr:txBody>
    </xdr:sp>
    <xdr:clientData/>
  </xdr:twoCellAnchor>
  <xdr:twoCellAnchor>
    <xdr:from>
      <xdr:col>10</xdr:col>
      <xdr:colOff>327257</xdr:colOff>
      <xdr:row>25</xdr:row>
      <xdr:rowOff>132712</xdr:rowOff>
    </xdr:from>
    <xdr:to>
      <xdr:col>13</xdr:col>
      <xdr:colOff>169641</xdr:colOff>
      <xdr:row>29</xdr:row>
      <xdr:rowOff>17661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130828" y="4555033"/>
          <a:ext cx="1883456" cy="5925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>
              <a:solidFill>
                <a:sysClr val="windowText" lastClr="000000"/>
              </a:solidFill>
            </a:rPr>
            <a:t>東敷地</a:t>
          </a:r>
          <a:endParaRPr kumimoji="1"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297199</xdr:colOff>
      <xdr:row>38</xdr:row>
      <xdr:rowOff>161522</xdr:rowOff>
    </xdr:from>
    <xdr:to>
      <xdr:col>12</xdr:col>
      <xdr:colOff>46269</xdr:colOff>
      <xdr:row>40</xdr:row>
      <xdr:rowOff>69959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900000">
          <a:off x="7781128" y="6883451"/>
          <a:ext cx="429427" cy="262222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駐車</a:t>
          </a:r>
        </a:p>
      </xdr:txBody>
    </xdr:sp>
    <xdr:clientData/>
  </xdr:twoCellAnchor>
  <xdr:twoCellAnchor>
    <xdr:from>
      <xdr:col>12</xdr:col>
      <xdr:colOff>8833</xdr:colOff>
      <xdr:row>40</xdr:row>
      <xdr:rowOff>115492</xdr:rowOff>
    </xdr:from>
    <xdr:to>
      <xdr:col>12</xdr:col>
      <xdr:colOff>447268</xdr:colOff>
      <xdr:row>42</xdr:row>
      <xdr:rowOff>18724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 rot="900000">
          <a:off x="8173119" y="7191206"/>
          <a:ext cx="438435" cy="257018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駐車</a:t>
          </a:r>
        </a:p>
      </xdr:txBody>
    </xdr:sp>
    <xdr:clientData/>
  </xdr:twoCellAnchor>
  <xdr:twoCellAnchor>
    <xdr:from>
      <xdr:col>3</xdr:col>
      <xdr:colOff>161176</xdr:colOff>
      <xdr:row>29</xdr:row>
      <xdr:rowOff>168555</xdr:rowOff>
    </xdr:from>
    <xdr:to>
      <xdr:col>4</xdr:col>
      <xdr:colOff>499875</xdr:colOff>
      <xdr:row>34</xdr:row>
      <xdr:rowOff>29174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 rot="20700000">
          <a:off x="2202247" y="5298448"/>
          <a:ext cx="1019057" cy="745083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駐車スペース</a:t>
          </a:r>
        </a:p>
      </xdr:txBody>
    </xdr:sp>
    <xdr:clientData/>
  </xdr:twoCellAnchor>
  <xdr:twoCellAnchor>
    <xdr:from>
      <xdr:col>0</xdr:col>
      <xdr:colOff>415635</xdr:colOff>
      <xdr:row>1</xdr:row>
      <xdr:rowOff>0</xdr:rowOff>
    </xdr:from>
    <xdr:to>
      <xdr:col>13</xdr:col>
      <xdr:colOff>43543</xdr:colOff>
      <xdr:row>19</xdr:row>
      <xdr:rowOff>10885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15635" y="163286"/>
          <a:ext cx="7552708" cy="29500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お車でお越しになる場合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駐車場は東敷地と西敷地にあります。</a:t>
          </a:r>
          <a:endParaRPr kumimoji="1" lang="en-US" altLang="ja-JP" sz="1800"/>
        </a:p>
        <a:p>
          <a:pPr algn="l"/>
          <a:r>
            <a:rPr kumimoji="1" lang="ja-JP" altLang="en-US" sz="1800"/>
            <a:t>進入される場合は</a:t>
          </a:r>
          <a:r>
            <a:rPr kumimoji="1" lang="en-US" altLang="ja-JP" sz="1800"/>
            <a:t>NO.</a:t>
          </a:r>
          <a:r>
            <a:rPr kumimoji="1" lang="ja-JP" altLang="en-US" sz="1800"/>
            <a:t>等を事前に申請ください。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西敷地は営業時間中は門が開いているので、そのままお乗り入れください。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東敷地から入館される場合は担当者に連絡してください。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門の開閉は</a:t>
          </a:r>
          <a:r>
            <a:rPr kumimoji="1" lang="en-US" altLang="ja-JP" sz="1800"/>
            <a:t>NITE</a:t>
          </a:r>
          <a:r>
            <a:rPr kumimoji="1" lang="ja-JP" altLang="en-US" sz="1800"/>
            <a:t>職員が行います。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12</xdr:row>
      <xdr:rowOff>215347</xdr:rowOff>
    </xdr:from>
    <xdr:to>
      <xdr:col>8</xdr:col>
      <xdr:colOff>157370</xdr:colOff>
      <xdr:row>13</xdr:row>
      <xdr:rowOff>438978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E7D9BB7-CD64-B3E6-0609-68F2F88FF521}"/>
            </a:ext>
          </a:extLst>
        </xdr:cNvPr>
        <xdr:cNvCxnSpPr>
          <a:cxnSpLocks/>
        </xdr:cNvCxnSpPr>
      </xdr:nvCxnSpPr>
      <xdr:spPr>
        <a:xfrm flipH="1">
          <a:off x="7545458" y="2269434"/>
          <a:ext cx="836542" cy="621196"/>
        </a:xfrm>
        <a:prstGeom prst="straightConnector1">
          <a:avLst/>
        </a:prstGeom>
        <a:ln w="69850">
          <a:solidFill>
            <a:srgbClr val="FFFFCC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438978</xdr:colOff>
      <xdr:row>9</xdr:row>
      <xdr:rowOff>8283</xdr:rowOff>
    </xdr:from>
    <xdr:to>
      <xdr:col>10</xdr:col>
      <xdr:colOff>381001</xdr:colOff>
      <xdr:row>14</xdr:row>
      <xdr:rowOff>132522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E735247F-E441-8CA6-EA25-BCE549910B6C}"/>
            </a:ext>
          </a:extLst>
        </xdr:cNvPr>
        <xdr:cNvSpPr/>
      </xdr:nvSpPr>
      <xdr:spPr>
        <a:xfrm>
          <a:off x="7984435" y="1557131"/>
          <a:ext cx="2335696" cy="1847021"/>
        </a:xfrm>
        <a:prstGeom prst="roundRect">
          <a:avLst>
            <a:gd name="adj" fmla="val 8586"/>
          </a:avLst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10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（</a:t>
          </a:r>
          <a:r>
            <a:rPr kumimoji="1" lang="en-US" altLang="ja-JP" sz="10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G</a:t>
          </a:r>
          <a:r>
            <a:rPr kumimoji="1" lang="ja-JP" altLang="en-US" sz="10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列）</a:t>
          </a:r>
          <a:r>
            <a:rPr kumimoji="1" lang="ja-JP" altLang="en-US" sz="1000" b="1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000" b="1" u="sng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備考欄 </a:t>
          </a:r>
          <a:r>
            <a:rPr kumimoji="1" lang="ja-JP" altLang="en-US" sz="10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について</a:t>
          </a:r>
          <a:endParaRPr kumimoji="1" lang="en-US" altLang="ja-JP" sz="1000" b="1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上表↑の</a:t>
          </a:r>
          <a:r>
            <a:rPr kumimoji="1" lang="ja-JP" altLang="en-US" sz="10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❶～❸</a:t>
          </a:r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を記入してください。</a:t>
          </a:r>
          <a:endParaRPr kumimoji="1" lang="en-US" altLang="ja-JP" sz="10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</a:t>
          </a:r>
          <a:r>
            <a:rPr kumimoji="1" lang="en-US" altLang="ja-JP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G</a:t>
          </a:r>
          <a:r>
            <a:rPr kumimoji="1" lang="ja-JP" altLang="en-US" sz="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列に入力されます）</a:t>
          </a:r>
          <a:endParaRPr kumimoji="1" lang="en-US" altLang="ja-JP" sz="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❶→</a:t>
          </a:r>
          <a:r>
            <a:rPr kumimoji="1" lang="ja-JP" altLang="en-US" sz="9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900" u="sng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プルダウン</a:t>
          </a:r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で選択</a:t>
          </a:r>
          <a:r>
            <a:rPr kumimoji="1" lang="en-US" altLang="ja-JP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４択）</a:t>
          </a:r>
          <a:endParaRPr kumimoji="1" lang="en-US" altLang="ja-JP" sz="9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❷</a:t>
          </a:r>
          <a:r>
            <a:rPr kumimoji="1" lang="ja-JP" altLang="en-US" sz="9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→ </a:t>
          </a:r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苗字を</a:t>
          </a:r>
          <a:r>
            <a:rPr kumimoji="1" lang="ja-JP" altLang="en-US" sz="900" u="sng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手入力</a:t>
          </a:r>
          <a:endParaRPr kumimoji="1" lang="en-US" altLang="ja-JP" sz="900" u="sng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❸→ </a:t>
          </a:r>
          <a:r>
            <a:rPr kumimoji="1" lang="ja-JP" altLang="en-US" sz="900" u="sng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プルダウン</a:t>
          </a:r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で選択（３択）</a:t>
          </a:r>
          <a:endParaRPr kumimoji="1" lang="en-US" altLang="ja-JP" sz="9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</a:t>
          </a:r>
          <a:endParaRPr kumimoji="1" lang="en-US" altLang="ja-JP" sz="9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9</xdr:col>
      <xdr:colOff>331305</xdr:colOff>
      <xdr:row>6</xdr:row>
      <xdr:rowOff>165652</xdr:rowOff>
    </xdr:from>
    <xdr:to>
      <xdr:col>9</xdr:col>
      <xdr:colOff>339587</xdr:colOff>
      <xdr:row>9</xdr:row>
      <xdr:rowOff>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A1E0DA8-3390-46ED-ABFD-8B3531C0602F}"/>
            </a:ext>
          </a:extLst>
        </xdr:cNvPr>
        <xdr:cNvCxnSpPr>
          <a:cxnSpLocks/>
        </xdr:cNvCxnSpPr>
      </xdr:nvCxnSpPr>
      <xdr:spPr>
        <a:xfrm flipV="1">
          <a:off x="9508435" y="1217543"/>
          <a:ext cx="8282" cy="331306"/>
        </a:xfrm>
        <a:prstGeom prst="straightConnector1">
          <a:avLst/>
        </a:prstGeom>
        <a:ln w="69850">
          <a:solidFill>
            <a:srgbClr val="FFFFCC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339586</xdr:colOff>
      <xdr:row>0</xdr:row>
      <xdr:rowOff>49696</xdr:rowOff>
    </xdr:from>
    <xdr:to>
      <xdr:col>10</xdr:col>
      <xdr:colOff>463826</xdr:colOff>
      <xdr:row>6</xdr:row>
      <xdr:rowOff>140804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8A6B59A1-C083-9D8A-8BF1-46F54BAEC457}"/>
            </a:ext>
          </a:extLst>
        </xdr:cNvPr>
        <xdr:cNvSpPr/>
      </xdr:nvSpPr>
      <xdr:spPr>
        <a:xfrm>
          <a:off x="7885043" y="49696"/>
          <a:ext cx="2435087" cy="1142999"/>
        </a:xfrm>
        <a:prstGeom prst="roundRect">
          <a:avLst/>
        </a:prstGeom>
        <a:noFill/>
        <a:ln>
          <a:solidFill>
            <a:srgbClr val="FFFF99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197224</xdr:colOff>
      <xdr:row>9</xdr:row>
      <xdr:rowOff>-1</xdr:rowOff>
    </xdr:from>
    <xdr:to>
      <xdr:col>12</xdr:col>
      <xdr:colOff>44824</xdr:colOff>
      <xdr:row>13</xdr:row>
      <xdr:rowOff>367596</xdr:rowOff>
    </xdr:to>
    <xdr:sp macro="" textlink="">
      <xdr:nvSpPr>
        <xdr:cNvPr id="3" name="Text Box 37">
          <a:extLst>
            <a:ext uri="{FF2B5EF4-FFF2-40B4-BE49-F238E27FC236}">
              <a16:creationId xmlns:a16="http://schemas.microsoft.com/office/drawing/2014/main" id="{51BD2954-18D3-416E-95E8-D154879E91B9}"/>
            </a:ext>
          </a:extLst>
        </xdr:cNvPr>
        <xdr:cNvSpPr txBox="1">
          <a:spLocks noChangeArrowheads="1"/>
        </xdr:cNvSpPr>
      </xdr:nvSpPr>
      <xdr:spPr bwMode="auto">
        <a:xfrm>
          <a:off x="197224" y="1568823"/>
          <a:ext cx="10192871" cy="1273032"/>
        </a:xfrm>
        <a:prstGeom prst="rect">
          <a:avLst/>
        </a:prstGeom>
        <a:solidFill>
          <a:srgbClr val="FCF604"/>
        </a:solidFill>
        <a:ln w="38100">
          <a:solidFill>
            <a:srgbClr val="0066FF"/>
          </a:solidFill>
          <a:miter lim="800000"/>
          <a:headEnd/>
          <a:tailEnd/>
        </a:ln>
      </xdr:spPr>
      <xdr:txBody>
        <a:bodyPr wrap="square" lIns="54000" tIns="36000" rIns="54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73075" indent="-15875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46150" indent="-3175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419225" indent="-47625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92300" indent="-635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US" altLang="ja-JP" sz="2400">
              <a:latin typeface="ＭＳ Ｐゴシック" pitchFamily="50" charset="-128"/>
            </a:rPr>
            <a:t>NITE</a:t>
          </a:r>
          <a:r>
            <a:rPr lang="ja-JP" altLang="en-US" sz="2400">
              <a:latin typeface="ＭＳ Ｐゴシック" pitchFamily="50" charset="-128"/>
            </a:rPr>
            <a:t>作業用（入館管理）として掲載しています。</a:t>
          </a:r>
          <a:r>
            <a:rPr lang="en-US" altLang="ja-JP" sz="2400">
              <a:latin typeface="ＭＳ Ｐゴシック" pitchFamily="50" charset="-128"/>
            </a:rPr>
            <a:t>NLAB</a:t>
          </a:r>
          <a:r>
            <a:rPr lang="ja-JP" altLang="en-US" sz="2400">
              <a:latin typeface="ＭＳ Ｐゴシック" pitchFamily="50" charset="-128"/>
            </a:rPr>
            <a:t>に来訪される方は、左側ワークシートの「来訪者リスト」に、来訪日付、会社名、氏名等を記載してください（こちらに記入する必要はありません）。</a:t>
          </a:r>
          <a:endParaRPr lang="en-US" altLang="ja-JP" sz="1400">
            <a:latin typeface="ＭＳ Ｐゴシック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X231"/>
  <sheetViews>
    <sheetView tabSelected="1" view="pageBreakPreview" zoomScale="85" zoomScaleNormal="70" zoomScaleSheetLayoutView="85" workbookViewId="0"/>
  </sheetViews>
  <sheetFormatPr defaultRowHeight="13.2" x14ac:dyDescent="0.2"/>
  <cols>
    <col min="1" max="1" width="2" customWidth="1"/>
    <col min="2" max="2" width="15.109375" bestFit="1" customWidth="1"/>
    <col min="3" max="3" width="12.6640625" customWidth="1"/>
    <col min="4" max="4" width="11.6640625" style="1" customWidth="1"/>
    <col min="5" max="6" width="11.6640625" customWidth="1"/>
    <col min="7" max="9" width="11.6640625" style="1" customWidth="1"/>
    <col min="10" max="10" width="11.6640625" style="3" customWidth="1"/>
    <col min="11" max="13" width="11.6640625" customWidth="1"/>
    <col min="14" max="14" width="1.6640625" style="3" customWidth="1"/>
  </cols>
  <sheetData>
    <row r="1" spans="2:24" x14ac:dyDescent="0.2">
      <c r="B1" s="3"/>
    </row>
    <row r="2" spans="2:24" x14ac:dyDescent="0.2">
      <c r="B2" t="s">
        <v>0</v>
      </c>
      <c r="K2" s="61" t="s">
        <v>54</v>
      </c>
      <c r="M2" s="61" t="s">
        <v>53</v>
      </c>
    </row>
    <row r="3" spans="2:24" ht="13.8" thickBot="1" x14ac:dyDescent="0.25">
      <c r="M3" s="61"/>
    </row>
    <row r="4" spans="2:24" ht="13.8" thickBot="1" x14ac:dyDescent="0.25">
      <c r="B4" s="16" t="s">
        <v>5</v>
      </c>
      <c r="C4" s="17"/>
      <c r="D4" s="26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7">
        <v>10</v>
      </c>
      <c r="N4" s="8"/>
    </row>
    <row r="5" spans="2:24" ht="23.4" customHeight="1" thickTop="1" x14ac:dyDescent="0.2">
      <c r="B5" s="53">
        <v>45383</v>
      </c>
      <c r="C5" s="11" t="s">
        <v>1</v>
      </c>
      <c r="D5" s="54" t="s">
        <v>50</v>
      </c>
      <c r="E5" s="11"/>
      <c r="F5" s="11"/>
      <c r="G5" s="11"/>
      <c r="H5" s="11"/>
      <c r="I5" s="11"/>
      <c r="J5" s="12"/>
      <c r="K5" s="12"/>
      <c r="L5" s="12"/>
      <c r="M5" s="18"/>
      <c r="N5" s="5"/>
    </row>
    <row r="6" spans="2:24" ht="23.4" customHeight="1" x14ac:dyDescent="0.2">
      <c r="B6" s="33"/>
      <c r="C6" s="2" t="s">
        <v>4</v>
      </c>
      <c r="D6" s="9" t="s" ph="1">
        <v>49</v>
      </c>
      <c r="E6" s="9" ph="1"/>
      <c r="F6" s="9" ph="1"/>
      <c r="G6" s="9" ph="1"/>
      <c r="H6" s="9" ph="1"/>
      <c r="I6" s="9" ph="1"/>
      <c r="J6" s="10" ph="1"/>
      <c r="K6" s="10" ph="1"/>
      <c r="L6" s="10" ph="1"/>
      <c r="M6" s="19" ph="1"/>
      <c r="N6" s="6" ph="1"/>
      <c r="O6" ph="1"/>
      <c r="Q6" ph="1"/>
      <c r="R6" ph="1"/>
      <c r="S6" ph="1"/>
      <c r="T6" ph="1"/>
      <c r="U6" ph="1"/>
      <c r="V6" ph="1"/>
      <c r="W6" ph="1"/>
      <c r="X6" ph="1"/>
    </row>
    <row r="7" spans="2:24" ht="23.25" customHeight="1" x14ac:dyDescent="0.2">
      <c r="B7" s="33"/>
      <c r="C7" s="2" t="s">
        <v>6</v>
      </c>
      <c r="D7" s="57" t="s">
        <v>52</v>
      </c>
      <c r="E7" s="58"/>
      <c r="F7" s="58"/>
      <c r="G7" s="58"/>
      <c r="H7" s="58"/>
      <c r="I7" s="58"/>
      <c r="J7" s="59"/>
      <c r="K7" s="59"/>
      <c r="L7" s="59"/>
      <c r="M7" s="60"/>
      <c r="N7" s="5"/>
    </row>
    <row r="8" spans="2:24" ht="23.4" customHeight="1" x14ac:dyDescent="0.2">
      <c r="B8" s="33"/>
      <c r="C8" s="24" t="s">
        <v>7</v>
      </c>
      <c r="D8" s="55" t="s">
        <v>8</v>
      </c>
      <c r="E8" s="2"/>
      <c r="F8" s="2"/>
      <c r="G8" s="2"/>
      <c r="H8" s="2"/>
      <c r="I8" s="2"/>
      <c r="J8" s="2"/>
      <c r="K8" s="2"/>
      <c r="L8" s="2"/>
      <c r="M8" s="21"/>
      <c r="N8" s="5"/>
    </row>
    <row r="9" spans="2:24" ht="23.4" customHeight="1" x14ac:dyDescent="0.2">
      <c r="B9" s="33"/>
      <c r="C9" s="25" t="s">
        <v>2</v>
      </c>
      <c r="D9" s="56" t="s">
        <v>51</v>
      </c>
      <c r="E9" s="23"/>
      <c r="F9" s="23"/>
      <c r="G9" s="23"/>
      <c r="H9" s="23"/>
      <c r="I9" s="23"/>
      <c r="J9" s="23"/>
      <c r="K9" s="23"/>
      <c r="L9" s="23"/>
      <c r="M9" s="28"/>
      <c r="N9" s="5"/>
    </row>
    <row r="10" spans="2:24" ht="23.4" customHeight="1" thickBot="1" x14ac:dyDescent="0.25">
      <c r="B10" s="34"/>
      <c r="C10" s="13" t="s">
        <v>3</v>
      </c>
      <c r="D10" s="14" t="s">
        <v>37</v>
      </c>
      <c r="E10" s="13"/>
      <c r="F10" s="13"/>
      <c r="G10" s="14"/>
      <c r="H10" s="14"/>
      <c r="I10" s="14"/>
      <c r="J10" s="15"/>
      <c r="K10" s="15"/>
      <c r="L10" s="15"/>
      <c r="M10" s="22"/>
      <c r="N10" s="7"/>
    </row>
    <row r="11" spans="2:24" ht="23.4" customHeight="1" thickTop="1" x14ac:dyDescent="0.2">
      <c r="B11" s="53">
        <v>45384</v>
      </c>
      <c r="C11" s="11" t="s">
        <v>1</v>
      </c>
      <c r="D11" s="54"/>
      <c r="E11" s="11"/>
      <c r="F11" s="11"/>
      <c r="G11" s="11"/>
      <c r="H11" s="11"/>
      <c r="I11" s="11"/>
      <c r="J11" s="12"/>
      <c r="K11" s="12"/>
      <c r="L11" s="12"/>
      <c r="M11" s="18"/>
      <c r="N11" s="5"/>
    </row>
    <row r="12" spans="2:24" ht="23.4" customHeight="1" x14ac:dyDescent="0.2">
      <c r="B12" s="33"/>
      <c r="C12" s="2" t="s">
        <v>4</v>
      </c>
      <c r="D12" s="9" ph="1"/>
      <c r="E12" s="9" ph="1"/>
      <c r="F12" s="9" ph="1"/>
      <c r="G12" s="9" ph="1"/>
      <c r="H12" s="9" ph="1"/>
      <c r="I12" s="9" ph="1"/>
      <c r="J12" s="10" ph="1"/>
      <c r="K12" s="10" ph="1"/>
      <c r="L12" s="10" ph="1"/>
      <c r="M12" s="19" ph="1"/>
      <c r="N12" s="6" ph="1"/>
      <c r="O12" ph="1"/>
      <c r="Q12" ph="1"/>
      <c r="R12" ph="1"/>
      <c r="S12" ph="1"/>
      <c r="T12" ph="1"/>
      <c r="U12" ph="1"/>
      <c r="V12" ph="1"/>
      <c r="W12" ph="1"/>
      <c r="X12" ph="1"/>
    </row>
    <row r="13" spans="2:24" ht="23.4" customHeight="1" x14ac:dyDescent="0.2">
      <c r="B13" s="33"/>
      <c r="C13" s="2" t="s">
        <v>6</v>
      </c>
      <c r="D13" s="57"/>
      <c r="E13" s="58"/>
      <c r="F13" s="58"/>
      <c r="G13" s="58"/>
      <c r="H13" s="58"/>
      <c r="I13" s="58"/>
      <c r="J13" s="59"/>
      <c r="K13" s="59"/>
      <c r="L13" s="59"/>
      <c r="M13" s="60"/>
      <c r="N13" s="5"/>
    </row>
    <row r="14" spans="2:24" ht="23.4" customHeight="1" x14ac:dyDescent="0.2">
      <c r="B14" s="33"/>
      <c r="C14" s="24" t="s">
        <v>7</v>
      </c>
      <c r="D14" s="55"/>
      <c r="E14" s="2"/>
      <c r="F14" s="2"/>
      <c r="G14" s="2"/>
      <c r="H14" s="2"/>
      <c r="I14" s="2"/>
      <c r="J14" s="2"/>
      <c r="K14" s="2"/>
      <c r="L14" s="2"/>
      <c r="M14" s="21"/>
      <c r="N14" s="5"/>
    </row>
    <row r="15" spans="2:24" ht="23.4" customHeight="1" x14ac:dyDescent="0.2">
      <c r="B15" s="33"/>
      <c r="C15" s="25" t="s">
        <v>2</v>
      </c>
      <c r="D15" s="56"/>
      <c r="E15" s="23"/>
      <c r="F15" s="23"/>
      <c r="G15" s="23"/>
      <c r="H15" s="23"/>
      <c r="I15" s="23"/>
      <c r="J15" s="23"/>
      <c r="K15" s="23"/>
      <c r="L15" s="23"/>
      <c r="M15" s="28"/>
      <c r="N15" s="5"/>
    </row>
    <row r="16" spans="2:24" ht="23.4" customHeight="1" thickBot="1" x14ac:dyDescent="0.25">
      <c r="B16" s="34"/>
      <c r="C16" s="13" t="s">
        <v>3</v>
      </c>
      <c r="D16" s="14"/>
      <c r="E16" s="13"/>
      <c r="F16" s="13"/>
      <c r="G16" s="14"/>
      <c r="H16" s="14"/>
      <c r="I16" s="14"/>
      <c r="J16" s="15"/>
      <c r="K16" s="15"/>
      <c r="L16" s="15"/>
      <c r="M16" s="22"/>
      <c r="N16" s="7"/>
    </row>
    <row r="17" spans="2:13" ht="23.4" customHeight="1" thickTop="1" x14ac:dyDescent="0.2">
      <c r="B17" s="53"/>
      <c r="C17" s="11" t="s">
        <v>1</v>
      </c>
      <c r="D17" s="54"/>
      <c r="E17" s="11"/>
      <c r="F17" s="11"/>
      <c r="G17" s="11"/>
      <c r="H17" s="11"/>
      <c r="I17" s="11"/>
      <c r="J17" s="12"/>
      <c r="K17" s="12"/>
      <c r="L17" s="12"/>
      <c r="M17" s="18"/>
    </row>
    <row r="18" spans="2:13" ht="23.4" customHeight="1" x14ac:dyDescent="0.2">
      <c r="B18" s="33"/>
      <c r="C18" s="2" t="s">
        <v>4</v>
      </c>
      <c r="D18" s="9" ph="1"/>
      <c r="E18" s="9" ph="1"/>
      <c r="F18" s="9" ph="1"/>
      <c r="G18" s="9" ph="1"/>
      <c r="H18" s="9" ph="1"/>
      <c r="I18" s="9" ph="1"/>
      <c r="J18" s="10" ph="1"/>
      <c r="K18" s="10" ph="1"/>
      <c r="L18" s="10" ph="1"/>
      <c r="M18" s="19" ph="1"/>
    </row>
    <row r="19" spans="2:13" ht="23.4" customHeight="1" x14ac:dyDescent="0.2">
      <c r="B19" s="33"/>
      <c r="C19" s="2" t="s">
        <v>6</v>
      </c>
      <c r="D19" s="57"/>
      <c r="E19" s="58"/>
      <c r="F19" s="58"/>
      <c r="G19" s="58"/>
      <c r="H19" s="58"/>
      <c r="I19" s="58"/>
      <c r="J19" s="59"/>
      <c r="K19" s="59"/>
      <c r="L19" s="59"/>
      <c r="M19" s="60"/>
    </row>
    <row r="20" spans="2:13" ht="23.4" customHeight="1" x14ac:dyDescent="0.2">
      <c r="B20" s="33"/>
      <c r="C20" s="24" t="s">
        <v>7</v>
      </c>
      <c r="D20" s="55"/>
      <c r="E20" s="2"/>
      <c r="F20" s="2"/>
      <c r="G20" s="2"/>
      <c r="H20" s="2"/>
      <c r="I20" s="2"/>
      <c r="J20" s="2"/>
      <c r="K20" s="2"/>
      <c r="L20" s="2"/>
      <c r="M20" s="21"/>
    </row>
    <row r="21" spans="2:13" ht="23.4" customHeight="1" x14ac:dyDescent="0.2">
      <c r="B21" s="33"/>
      <c r="C21" s="25" t="s">
        <v>2</v>
      </c>
      <c r="D21" s="56"/>
      <c r="E21" s="23"/>
      <c r="F21" s="23"/>
      <c r="G21" s="23"/>
      <c r="H21" s="23"/>
      <c r="I21" s="23"/>
      <c r="J21" s="23"/>
      <c r="K21" s="23"/>
      <c r="L21" s="23"/>
      <c r="M21" s="28"/>
    </row>
    <row r="22" spans="2:13" ht="24" customHeight="1" thickBot="1" x14ac:dyDescent="0.25">
      <c r="B22" s="34"/>
      <c r="C22" s="13" t="s">
        <v>3</v>
      </c>
      <c r="D22" s="14"/>
      <c r="E22" s="13"/>
      <c r="F22" s="13"/>
      <c r="G22" s="14"/>
      <c r="H22" s="14"/>
      <c r="I22" s="14"/>
      <c r="J22" s="15"/>
      <c r="K22" s="15"/>
      <c r="L22" s="15"/>
      <c r="M22" s="22"/>
    </row>
    <row r="23" spans="2:13" ht="23.4" customHeight="1" thickTop="1" x14ac:dyDescent="0.2">
      <c r="B23" s="53"/>
      <c r="C23" s="11" t="s">
        <v>1</v>
      </c>
      <c r="D23" s="54"/>
      <c r="E23" s="11"/>
      <c r="F23" s="11"/>
      <c r="G23" s="11"/>
      <c r="H23" s="11"/>
      <c r="I23" s="11"/>
      <c r="J23" s="12"/>
      <c r="K23" s="12"/>
      <c r="L23" s="12"/>
      <c r="M23" s="18"/>
    </row>
    <row r="24" spans="2:13" ht="23.4" customHeight="1" x14ac:dyDescent="0.2">
      <c r="B24" s="33"/>
      <c r="C24" s="2" t="s">
        <v>4</v>
      </c>
      <c r="D24" s="9" ph="1"/>
      <c r="E24" s="9" ph="1"/>
      <c r="F24" s="9" ph="1"/>
      <c r="G24" s="9" ph="1"/>
      <c r="H24" s="9" ph="1"/>
      <c r="I24" s="9" ph="1"/>
      <c r="J24" s="10" ph="1"/>
      <c r="K24" s="10" ph="1"/>
      <c r="L24" s="10" ph="1"/>
      <c r="M24" s="19" ph="1"/>
    </row>
    <row r="25" spans="2:13" ht="23.4" customHeight="1" x14ac:dyDescent="0.2">
      <c r="B25" s="33"/>
      <c r="C25" s="2" t="s">
        <v>6</v>
      </c>
      <c r="D25" s="57"/>
      <c r="E25" s="58"/>
      <c r="F25" s="58"/>
      <c r="G25" s="58"/>
      <c r="H25" s="58"/>
      <c r="I25" s="58"/>
      <c r="J25" s="59"/>
      <c r="K25" s="59"/>
      <c r="L25" s="59"/>
      <c r="M25" s="60"/>
    </row>
    <row r="26" spans="2:13" ht="23.4" customHeight="1" x14ac:dyDescent="0.2">
      <c r="B26" s="33"/>
      <c r="C26" s="24" t="s">
        <v>7</v>
      </c>
      <c r="D26" s="55"/>
      <c r="E26" s="2"/>
      <c r="F26" s="2"/>
      <c r="G26" s="2"/>
      <c r="H26" s="2"/>
      <c r="I26" s="2"/>
      <c r="J26" s="2"/>
      <c r="K26" s="2"/>
      <c r="L26" s="2"/>
      <c r="M26" s="21"/>
    </row>
    <row r="27" spans="2:13" ht="23.4" customHeight="1" x14ac:dyDescent="0.2">
      <c r="B27" s="33"/>
      <c r="C27" s="25" t="s">
        <v>2</v>
      </c>
      <c r="D27" s="56"/>
      <c r="E27" s="23"/>
      <c r="F27" s="23"/>
      <c r="G27" s="23"/>
      <c r="H27" s="23"/>
      <c r="I27" s="23"/>
      <c r="J27" s="23"/>
      <c r="K27" s="23"/>
      <c r="L27" s="23"/>
      <c r="M27" s="28"/>
    </row>
    <row r="28" spans="2:13" ht="23.4" customHeight="1" thickBot="1" x14ac:dyDescent="0.25">
      <c r="B28" s="34"/>
      <c r="C28" s="13" t="s">
        <v>3</v>
      </c>
      <c r="D28" s="14"/>
      <c r="E28" s="13"/>
      <c r="F28" s="13"/>
      <c r="G28" s="14"/>
      <c r="H28" s="14"/>
      <c r="I28" s="14"/>
      <c r="J28" s="15"/>
      <c r="K28" s="15"/>
      <c r="L28" s="15"/>
      <c r="M28" s="22"/>
    </row>
    <row r="29" spans="2:13" ht="23.4" customHeight="1" thickTop="1" x14ac:dyDescent="0.2">
      <c r="B29" s="53"/>
      <c r="C29" s="11" t="s">
        <v>1</v>
      </c>
      <c r="D29" s="54"/>
      <c r="E29" s="11"/>
      <c r="F29" s="11"/>
      <c r="G29" s="11"/>
      <c r="H29" s="11"/>
      <c r="I29" s="11"/>
      <c r="J29" s="12"/>
      <c r="K29" s="12"/>
      <c r="L29" s="12"/>
      <c r="M29" s="18"/>
    </row>
    <row r="30" spans="2:13" ht="23.4" customHeight="1" x14ac:dyDescent="0.2">
      <c r="B30" s="33"/>
      <c r="C30" s="2" t="s">
        <v>4</v>
      </c>
      <c r="D30" s="9" ph="1"/>
      <c r="E30" s="9" ph="1"/>
      <c r="F30" s="9" ph="1"/>
      <c r="G30" s="9" ph="1"/>
      <c r="H30" s="9" ph="1"/>
      <c r="I30" s="9" ph="1"/>
      <c r="J30" s="10" ph="1"/>
      <c r="K30" s="10" ph="1"/>
      <c r="L30" s="10" ph="1"/>
      <c r="M30" s="19" ph="1"/>
    </row>
    <row r="31" spans="2:13" ht="23.4" customHeight="1" x14ac:dyDescent="0.2">
      <c r="B31" s="33"/>
      <c r="C31" s="2" t="s">
        <v>6</v>
      </c>
      <c r="D31" s="57"/>
      <c r="E31" s="58"/>
      <c r="F31" s="58"/>
      <c r="G31" s="58"/>
      <c r="H31" s="58"/>
      <c r="I31" s="58"/>
      <c r="J31" s="59"/>
      <c r="K31" s="59"/>
      <c r="L31" s="59"/>
      <c r="M31" s="60"/>
    </row>
    <row r="32" spans="2:13" ht="23.4" customHeight="1" x14ac:dyDescent="0.2">
      <c r="B32" s="33"/>
      <c r="C32" s="24" t="s">
        <v>7</v>
      </c>
      <c r="D32" s="55"/>
      <c r="E32" s="2"/>
      <c r="F32" s="2"/>
      <c r="G32" s="2"/>
      <c r="H32" s="2"/>
      <c r="I32" s="2"/>
      <c r="J32" s="2"/>
      <c r="K32" s="2"/>
      <c r="L32" s="2"/>
      <c r="M32" s="21"/>
    </row>
    <row r="33" spans="2:13" ht="23.4" customHeight="1" x14ac:dyDescent="0.2">
      <c r="B33" s="33"/>
      <c r="C33" s="25" t="s">
        <v>2</v>
      </c>
      <c r="D33" s="56"/>
      <c r="E33" s="23"/>
      <c r="F33" s="23"/>
      <c r="G33" s="23"/>
      <c r="H33" s="23"/>
      <c r="I33" s="23"/>
      <c r="J33" s="23"/>
      <c r="K33" s="23"/>
      <c r="L33" s="23"/>
      <c r="M33" s="28"/>
    </row>
    <row r="34" spans="2:13" ht="23.4" customHeight="1" thickBot="1" x14ac:dyDescent="0.25">
      <c r="B34" s="34"/>
      <c r="C34" s="13" t="s">
        <v>3</v>
      </c>
      <c r="D34" s="14"/>
      <c r="E34" s="13"/>
      <c r="F34" s="13"/>
      <c r="G34" s="14"/>
      <c r="H34" s="14"/>
      <c r="I34" s="14"/>
      <c r="J34" s="15"/>
      <c r="K34" s="15"/>
      <c r="L34" s="15"/>
      <c r="M34" s="22"/>
    </row>
    <row r="35" spans="2:13" ht="23.4" customHeight="1" thickTop="1" x14ac:dyDescent="0.2">
      <c r="B35" s="53"/>
      <c r="C35" s="11" t="s">
        <v>1</v>
      </c>
      <c r="D35" s="54"/>
      <c r="E35" s="11"/>
      <c r="F35" s="11"/>
      <c r="G35" s="11"/>
      <c r="H35" s="11"/>
      <c r="I35" s="11"/>
      <c r="J35" s="12"/>
      <c r="K35" s="12"/>
      <c r="L35" s="12"/>
      <c r="M35" s="18"/>
    </row>
    <row r="36" spans="2:13" ht="23.4" customHeight="1" x14ac:dyDescent="0.2">
      <c r="B36" s="33"/>
      <c r="C36" s="2" t="s">
        <v>4</v>
      </c>
      <c r="D36" s="9" ph="1"/>
      <c r="E36" s="9" ph="1"/>
      <c r="F36" s="9" ph="1"/>
      <c r="G36" s="9" ph="1"/>
      <c r="H36" s="9" ph="1"/>
      <c r="I36" s="9" ph="1"/>
      <c r="J36" s="10" ph="1"/>
      <c r="K36" s="10" ph="1"/>
      <c r="L36" s="10" ph="1"/>
      <c r="M36" s="19" ph="1"/>
    </row>
    <row r="37" spans="2:13" ht="23.4" customHeight="1" x14ac:dyDescent="0.2">
      <c r="B37" s="33"/>
      <c r="C37" s="2" t="s">
        <v>6</v>
      </c>
      <c r="D37" s="57"/>
      <c r="E37" s="58"/>
      <c r="F37" s="58"/>
      <c r="G37" s="58"/>
      <c r="H37" s="58"/>
      <c r="I37" s="58"/>
      <c r="J37" s="59"/>
      <c r="K37" s="59"/>
      <c r="L37" s="59"/>
      <c r="M37" s="60"/>
    </row>
    <row r="38" spans="2:13" ht="23.4" customHeight="1" x14ac:dyDescent="0.2">
      <c r="B38" s="33"/>
      <c r="C38" s="24" t="s">
        <v>7</v>
      </c>
      <c r="D38" s="55"/>
      <c r="E38" s="2"/>
      <c r="F38" s="2"/>
      <c r="G38" s="2"/>
      <c r="H38" s="2"/>
      <c r="I38" s="2"/>
      <c r="J38" s="2"/>
      <c r="K38" s="2"/>
      <c r="L38" s="2"/>
      <c r="M38" s="21"/>
    </row>
    <row r="39" spans="2:13" ht="23.4" customHeight="1" x14ac:dyDescent="0.2">
      <c r="B39" s="33"/>
      <c r="C39" s="25" t="s">
        <v>2</v>
      </c>
      <c r="D39" s="56"/>
      <c r="E39" s="23"/>
      <c r="F39" s="23"/>
      <c r="G39" s="23"/>
      <c r="H39" s="23"/>
      <c r="I39" s="23"/>
      <c r="J39" s="23"/>
      <c r="K39" s="23"/>
      <c r="L39" s="23"/>
      <c r="M39" s="28"/>
    </row>
    <row r="40" spans="2:13" ht="23.4" customHeight="1" thickBot="1" x14ac:dyDescent="0.25">
      <c r="B40" s="34"/>
      <c r="C40" s="13" t="s">
        <v>3</v>
      </c>
      <c r="D40" s="14"/>
      <c r="E40" s="13"/>
      <c r="F40" s="13"/>
      <c r="G40" s="14"/>
      <c r="H40" s="14"/>
      <c r="I40" s="14"/>
      <c r="J40" s="15"/>
      <c r="K40" s="15"/>
      <c r="L40" s="15"/>
      <c r="M40" s="22"/>
    </row>
    <row r="41" spans="2:13" ht="23.4" customHeight="1" thickTop="1" x14ac:dyDescent="0.2">
      <c r="B41" s="53"/>
      <c r="C41" s="11" t="s">
        <v>1</v>
      </c>
      <c r="D41" s="54"/>
      <c r="E41" s="11"/>
      <c r="F41" s="11"/>
      <c r="G41" s="11"/>
      <c r="H41" s="11"/>
      <c r="I41" s="11"/>
      <c r="J41" s="12"/>
      <c r="K41" s="12"/>
      <c r="L41" s="12"/>
      <c r="M41" s="18"/>
    </row>
    <row r="42" spans="2:13" ht="23.4" customHeight="1" x14ac:dyDescent="0.2">
      <c r="B42" s="33"/>
      <c r="C42" s="2" t="s">
        <v>4</v>
      </c>
      <c r="D42" s="9" ph="1"/>
      <c r="E42" s="9" ph="1"/>
      <c r="F42" s="9" ph="1"/>
      <c r="G42" s="9" ph="1"/>
      <c r="H42" s="9" ph="1"/>
      <c r="I42" s="9" ph="1"/>
      <c r="J42" s="10" ph="1"/>
      <c r="K42" s="10" ph="1"/>
      <c r="L42" s="10" ph="1"/>
      <c r="M42" s="19" ph="1"/>
    </row>
    <row r="43" spans="2:13" ht="23.4" customHeight="1" x14ac:dyDescent="0.2">
      <c r="B43" s="33"/>
      <c r="C43" s="2" t="s">
        <v>6</v>
      </c>
      <c r="D43" s="55"/>
      <c r="E43" s="2"/>
      <c r="F43" s="2"/>
      <c r="G43" s="2"/>
      <c r="H43" s="2"/>
      <c r="I43" s="2"/>
      <c r="J43" s="4"/>
      <c r="K43" s="4"/>
      <c r="L43" s="4"/>
      <c r="M43" s="20"/>
    </row>
    <row r="44" spans="2:13" ht="23.4" customHeight="1" x14ac:dyDescent="0.2">
      <c r="B44" s="33"/>
      <c r="C44" s="24" t="s">
        <v>7</v>
      </c>
      <c r="D44" s="55"/>
      <c r="E44" s="2"/>
      <c r="F44" s="2"/>
      <c r="G44" s="2"/>
      <c r="H44" s="2"/>
      <c r="I44" s="2"/>
      <c r="J44" s="2"/>
      <c r="K44" s="2"/>
      <c r="L44" s="2"/>
      <c r="M44" s="21"/>
    </row>
    <row r="45" spans="2:13" ht="23.4" customHeight="1" x14ac:dyDescent="0.2">
      <c r="B45" s="33"/>
      <c r="C45" s="25" t="s">
        <v>2</v>
      </c>
      <c r="D45" s="56"/>
      <c r="E45" s="23"/>
      <c r="F45" s="23"/>
      <c r="G45" s="23"/>
      <c r="H45" s="23"/>
      <c r="I45" s="23"/>
      <c r="J45" s="23"/>
      <c r="K45" s="23"/>
      <c r="L45" s="23"/>
      <c r="M45" s="28"/>
    </row>
    <row r="46" spans="2:13" ht="23.4" customHeight="1" thickBot="1" x14ac:dyDescent="0.25">
      <c r="B46" s="34"/>
      <c r="C46" s="13" t="s">
        <v>3</v>
      </c>
      <c r="D46" s="14"/>
      <c r="E46" s="13"/>
      <c r="F46" s="13"/>
      <c r="G46" s="14"/>
      <c r="H46" s="14"/>
      <c r="I46" s="14"/>
      <c r="J46" s="15"/>
      <c r="K46" s="15"/>
      <c r="L46" s="15"/>
      <c r="M46" s="22"/>
    </row>
    <row r="47" spans="2:13" ht="23.4" customHeight="1" thickTop="1" x14ac:dyDescent="0.2">
      <c r="B47" s="53"/>
      <c r="C47" s="11" t="s">
        <v>1</v>
      </c>
      <c r="D47" s="54"/>
      <c r="E47" s="11"/>
      <c r="F47" s="11"/>
      <c r="G47" s="11"/>
      <c r="H47" s="11"/>
      <c r="I47" s="11"/>
      <c r="J47" s="12"/>
      <c r="K47" s="12"/>
      <c r="L47" s="12"/>
      <c r="M47" s="18"/>
    </row>
    <row r="48" spans="2:13" ht="23.4" customHeight="1" x14ac:dyDescent="0.2">
      <c r="B48" s="33"/>
      <c r="C48" s="2" t="s">
        <v>4</v>
      </c>
      <c r="D48" s="9" ph="1"/>
      <c r="E48" s="9" ph="1"/>
      <c r="F48" s="9" ph="1"/>
      <c r="G48" s="9" ph="1"/>
      <c r="H48" s="9" ph="1"/>
      <c r="I48" s="9" ph="1"/>
      <c r="J48" s="10" ph="1"/>
      <c r="K48" s="10" ph="1"/>
      <c r="L48" s="10" ph="1"/>
      <c r="M48" s="19" ph="1"/>
    </row>
    <row r="49" spans="2:13" ht="23.4" customHeight="1" x14ac:dyDescent="0.2">
      <c r="B49" s="33"/>
      <c r="C49" s="2" t="s">
        <v>6</v>
      </c>
      <c r="D49" s="57"/>
      <c r="E49" s="58"/>
      <c r="F49" s="58"/>
      <c r="G49" s="58"/>
      <c r="H49" s="58"/>
      <c r="I49" s="58"/>
      <c r="J49" s="59"/>
      <c r="K49" s="59"/>
      <c r="L49" s="59"/>
      <c r="M49" s="60"/>
    </row>
    <row r="50" spans="2:13" ht="23.4" customHeight="1" x14ac:dyDescent="0.2">
      <c r="B50" s="33"/>
      <c r="C50" s="24" t="s">
        <v>7</v>
      </c>
      <c r="D50" s="55"/>
      <c r="E50" s="2"/>
      <c r="F50" s="2"/>
      <c r="G50" s="2"/>
      <c r="H50" s="2"/>
      <c r="I50" s="2"/>
      <c r="J50" s="2"/>
      <c r="K50" s="2"/>
      <c r="L50" s="2"/>
      <c r="M50" s="21"/>
    </row>
    <row r="51" spans="2:13" ht="23.4" customHeight="1" x14ac:dyDescent="0.2">
      <c r="B51" s="33"/>
      <c r="C51" s="25" t="s">
        <v>2</v>
      </c>
      <c r="D51" s="56"/>
      <c r="E51" s="23"/>
      <c r="F51" s="23"/>
      <c r="G51" s="23"/>
      <c r="H51" s="23"/>
      <c r="I51" s="23"/>
      <c r="J51" s="23"/>
      <c r="K51" s="23"/>
      <c r="L51" s="23"/>
      <c r="M51" s="28"/>
    </row>
    <row r="52" spans="2:13" ht="23.4" customHeight="1" thickBot="1" x14ac:dyDescent="0.25">
      <c r="B52" s="34"/>
      <c r="C52" s="13" t="s">
        <v>3</v>
      </c>
      <c r="D52" s="14"/>
      <c r="E52" s="13"/>
      <c r="F52" s="13"/>
      <c r="G52" s="14"/>
      <c r="H52" s="14"/>
      <c r="I52" s="14"/>
      <c r="J52" s="15"/>
      <c r="K52" s="15"/>
      <c r="L52" s="15"/>
      <c r="M52" s="22"/>
    </row>
    <row r="53" spans="2:13" ht="23.4" customHeight="1" thickTop="1" x14ac:dyDescent="0.2">
      <c r="B53" s="53"/>
      <c r="C53" s="11" t="s">
        <v>1</v>
      </c>
      <c r="D53" s="54"/>
      <c r="E53" s="11"/>
      <c r="F53" s="11"/>
      <c r="G53" s="11"/>
      <c r="H53" s="11"/>
      <c r="I53" s="11"/>
      <c r="J53" s="12"/>
      <c r="K53" s="12"/>
      <c r="L53" s="12"/>
      <c r="M53" s="18"/>
    </row>
    <row r="54" spans="2:13" ht="23.4" customHeight="1" x14ac:dyDescent="0.2">
      <c r="B54" s="33"/>
      <c r="C54" s="2" t="s">
        <v>4</v>
      </c>
      <c r="D54" s="9" ph="1"/>
      <c r="E54" s="9" ph="1"/>
      <c r="F54" s="9" ph="1"/>
      <c r="G54" s="9" ph="1"/>
      <c r="H54" s="9" ph="1"/>
      <c r="I54" s="9" ph="1"/>
      <c r="J54" s="10" ph="1"/>
      <c r="K54" s="10" ph="1"/>
      <c r="L54" s="10" ph="1"/>
      <c r="M54" s="19" ph="1"/>
    </row>
    <row r="55" spans="2:13" ht="23.4" customHeight="1" x14ac:dyDescent="0.2">
      <c r="B55" s="33"/>
      <c r="C55" s="2" t="s">
        <v>6</v>
      </c>
      <c r="D55" s="57"/>
      <c r="E55" s="58"/>
      <c r="F55" s="58"/>
      <c r="G55" s="58"/>
      <c r="H55" s="58"/>
      <c r="I55" s="58"/>
      <c r="J55" s="59"/>
      <c r="K55" s="59"/>
      <c r="L55" s="59"/>
      <c r="M55" s="60"/>
    </row>
    <row r="56" spans="2:13" ht="23.4" customHeight="1" x14ac:dyDescent="0.2">
      <c r="B56" s="33"/>
      <c r="C56" s="24" t="s">
        <v>7</v>
      </c>
      <c r="D56" s="55"/>
      <c r="E56" s="2"/>
      <c r="F56" s="2"/>
      <c r="G56" s="2"/>
      <c r="H56" s="2"/>
      <c r="I56" s="2"/>
      <c r="J56" s="2"/>
      <c r="K56" s="2"/>
      <c r="L56" s="2"/>
      <c r="M56" s="21"/>
    </row>
    <row r="57" spans="2:13" ht="23.4" customHeight="1" x14ac:dyDescent="0.2">
      <c r="B57" s="33"/>
      <c r="C57" s="25" t="s">
        <v>2</v>
      </c>
      <c r="D57" s="56"/>
      <c r="E57" s="23"/>
      <c r="F57" s="23"/>
      <c r="G57" s="23"/>
      <c r="H57" s="23"/>
      <c r="I57" s="23"/>
      <c r="J57" s="23"/>
      <c r="K57" s="23"/>
      <c r="L57" s="23"/>
      <c r="M57" s="28"/>
    </row>
    <row r="58" spans="2:13" ht="23.4" customHeight="1" thickBot="1" x14ac:dyDescent="0.25">
      <c r="B58" s="36"/>
      <c r="C58" s="29" t="s">
        <v>3</v>
      </c>
      <c r="D58" s="30"/>
      <c r="E58" s="29"/>
      <c r="F58" s="29"/>
      <c r="G58" s="30"/>
      <c r="H58" s="30"/>
      <c r="I58" s="30"/>
      <c r="J58" s="31"/>
      <c r="K58" s="31"/>
      <c r="L58" s="31"/>
      <c r="M58" s="32"/>
    </row>
    <row r="59" spans="2:13" ht="14.25" customHeight="1" x14ac:dyDescent="0.2"/>
    <row r="62" spans="2:13" ht="20.399999999999999" x14ac:dyDescent="0.2">
      <c r="D62" s="1" ph="1"/>
      <c r="E62" ph="1"/>
      <c r="F62" ph="1"/>
      <c r="G62" s="1" ph="1"/>
      <c r="H62" s="1" ph="1"/>
      <c r="I62" s="1" ph="1"/>
      <c r="J62" s="3" ph="1"/>
      <c r="K62" ph="1"/>
      <c r="L62" ph="1"/>
      <c r="M62" ph="1"/>
    </row>
    <row r="67" spans="4:13" ht="14.25" customHeight="1" x14ac:dyDescent="0.2"/>
    <row r="69" spans="4:13" ht="20.399999999999999" x14ac:dyDescent="0.2">
      <c r="D69" s="1" ph="1"/>
      <c r="E69" ph="1"/>
      <c r="F69" ph="1"/>
      <c r="G69" s="1" ph="1"/>
      <c r="H69" s="1" ph="1"/>
      <c r="I69" s="1" ph="1"/>
      <c r="J69" s="3" ph="1"/>
      <c r="K69" ph="1"/>
      <c r="L69" ph="1"/>
      <c r="M69" ph="1"/>
    </row>
    <row r="75" spans="4:13" ht="14.25" customHeight="1" x14ac:dyDescent="0.2"/>
    <row r="76" spans="4:13" ht="20.399999999999999" x14ac:dyDescent="0.2">
      <c r="D76" s="1" ph="1"/>
      <c r="E76" ph="1"/>
      <c r="F76" ph="1"/>
      <c r="G76" s="1" ph="1"/>
      <c r="H76" s="1" ph="1"/>
      <c r="I76" s="1" ph="1"/>
      <c r="J76" s="3" ph="1"/>
      <c r="K76" ph="1"/>
      <c r="L76" ph="1"/>
      <c r="M76" ph="1"/>
    </row>
    <row r="83" spans="4:13" ht="14.25" customHeight="1" x14ac:dyDescent="0.2">
      <c r="D83" s="1" ph="1"/>
      <c r="E83" ph="1"/>
      <c r="F83" ph="1"/>
      <c r="G83" s="1" ph="1"/>
      <c r="H83" s="1" ph="1"/>
      <c r="I83" s="1" ph="1"/>
      <c r="J83" s="3" ph="1"/>
      <c r="K83" ph="1"/>
      <c r="L83" ph="1"/>
      <c r="M83" ph="1"/>
    </row>
    <row r="90" spans="4:13" ht="20.399999999999999" x14ac:dyDescent="0.2">
      <c r="D90" s="1" ph="1"/>
      <c r="E90" ph="1"/>
      <c r="F90" ph="1"/>
      <c r="G90" s="1" ph="1"/>
      <c r="H90" s="1" ph="1"/>
      <c r="I90" s="1" ph="1"/>
      <c r="J90" s="3" ph="1"/>
      <c r="K90" ph="1"/>
      <c r="L90" ph="1"/>
      <c r="M90" ph="1"/>
    </row>
    <row r="97" spans="4:13" ht="20.399999999999999" x14ac:dyDescent="0.2">
      <c r="D97" s="1" ph="1"/>
      <c r="E97" ph="1"/>
      <c r="F97" ph="1"/>
      <c r="G97" s="1" ph="1"/>
      <c r="H97" s="1" ph="1"/>
      <c r="I97" s="1" ph="1"/>
      <c r="J97" s="3" ph="1"/>
      <c r="K97" ph="1"/>
      <c r="L97" ph="1"/>
      <c r="M97" ph="1"/>
    </row>
    <row r="104" spans="4:13" ht="20.399999999999999" x14ac:dyDescent="0.2">
      <c r="D104" s="1" ph="1"/>
      <c r="E104" ph="1"/>
      <c r="F104" ph="1"/>
      <c r="G104" s="1" ph="1"/>
      <c r="H104" s="1" ph="1"/>
      <c r="I104" s="1" ph="1"/>
      <c r="J104" s="3" ph="1"/>
      <c r="K104" ph="1"/>
      <c r="L104" ph="1"/>
      <c r="M104" ph="1"/>
    </row>
    <row r="111" spans="4:13" ht="20.399999999999999" x14ac:dyDescent="0.2">
      <c r="D111" s="1" ph="1"/>
      <c r="E111" ph="1"/>
      <c r="F111" ph="1"/>
      <c r="G111" s="1" ph="1"/>
      <c r="H111" s="1" ph="1"/>
      <c r="I111" s="1" ph="1"/>
      <c r="J111" s="3" ph="1"/>
      <c r="K111" ph="1"/>
      <c r="L111" ph="1"/>
      <c r="M111" ph="1"/>
    </row>
    <row r="118" spans="4:13" ht="20.399999999999999" x14ac:dyDescent="0.2">
      <c r="D118" s="1" ph="1"/>
      <c r="E118" ph="1"/>
      <c r="F118" ph="1"/>
      <c r="G118" s="1" ph="1"/>
      <c r="H118" s="1" ph="1"/>
      <c r="I118" s="1" ph="1"/>
      <c r="J118" s="3" ph="1"/>
      <c r="K118" ph="1"/>
      <c r="L118" ph="1"/>
      <c r="M118" ph="1"/>
    </row>
    <row r="125" spans="4:13" ht="20.399999999999999" x14ac:dyDescent="0.2">
      <c r="D125" s="1" ph="1"/>
      <c r="E125" ph="1"/>
      <c r="F125" ph="1"/>
      <c r="G125" s="1" ph="1"/>
      <c r="H125" s="1" ph="1"/>
      <c r="I125" s="1" ph="1"/>
      <c r="J125" s="3" ph="1"/>
      <c r="K125" ph="1"/>
      <c r="L125" ph="1"/>
      <c r="M125" ph="1"/>
    </row>
    <row r="132" spans="4:13" ht="20.399999999999999" x14ac:dyDescent="0.2">
      <c r="D132" s="1" ph="1"/>
      <c r="E132" ph="1"/>
      <c r="F132" ph="1"/>
      <c r="G132" s="1" ph="1"/>
      <c r="H132" s="1" ph="1"/>
      <c r="I132" s="1" ph="1"/>
      <c r="J132" s="3" ph="1"/>
      <c r="K132" ph="1"/>
      <c r="L132" ph="1"/>
      <c r="M132" ph="1"/>
    </row>
    <row r="137" spans="4:13" ht="20.399999999999999" x14ac:dyDescent="0.2">
      <c r="D137" s="1" ph="1"/>
      <c r="E137" ph="1"/>
      <c r="F137" ph="1"/>
      <c r="G137" s="1" ph="1"/>
      <c r="H137" s="1" ph="1"/>
      <c r="I137" s="1" ph="1"/>
      <c r="J137" s="3" ph="1"/>
      <c r="K137" ph="1"/>
      <c r="L137" ph="1"/>
      <c r="M137" ph="1"/>
    </row>
    <row r="144" spans="4:13" ht="20.399999999999999" x14ac:dyDescent="0.2">
      <c r="D144" s="1" ph="1"/>
      <c r="E144" ph="1"/>
      <c r="F144" ph="1"/>
      <c r="G144" s="1" ph="1"/>
      <c r="H144" s="1" ph="1"/>
      <c r="I144" s="1" ph="1"/>
      <c r="J144" s="3" ph="1"/>
      <c r="K144" ph="1"/>
      <c r="L144" ph="1"/>
      <c r="M144" ph="1"/>
    </row>
    <row r="151" spans="4:13" ht="20.399999999999999" x14ac:dyDescent="0.2">
      <c r="D151" s="1" ph="1"/>
      <c r="E151" ph="1"/>
      <c r="F151" ph="1"/>
      <c r="G151" s="1" ph="1"/>
      <c r="H151" s="1" ph="1"/>
      <c r="I151" s="1" ph="1"/>
      <c r="J151" s="3" ph="1"/>
      <c r="K151" ph="1"/>
      <c r="L151" ph="1"/>
      <c r="M151" ph="1"/>
    </row>
    <row r="158" spans="4:13" ht="20.399999999999999" x14ac:dyDescent="0.2">
      <c r="D158" s="1" ph="1"/>
      <c r="E158" ph="1"/>
      <c r="F158" ph="1"/>
      <c r="G158" s="1" ph="1"/>
      <c r="H158" s="1" ph="1"/>
      <c r="I158" s="1" ph="1"/>
      <c r="J158" s="3" ph="1"/>
      <c r="K158" ph="1"/>
      <c r="L158" ph="1"/>
      <c r="M158" ph="1"/>
    </row>
    <row r="165" spans="4:13" ht="20.399999999999999" x14ac:dyDescent="0.2">
      <c r="D165" s="1" ph="1"/>
      <c r="E165" ph="1"/>
      <c r="F165" ph="1"/>
      <c r="G165" s="1" ph="1"/>
      <c r="H165" s="1" ph="1"/>
      <c r="I165" s="1" ph="1"/>
      <c r="J165" s="3" ph="1"/>
      <c r="K165" ph="1"/>
      <c r="L165" ph="1"/>
      <c r="M165" ph="1"/>
    </row>
    <row r="172" spans="4:13" ht="20.399999999999999" x14ac:dyDescent="0.2">
      <c r="D172" s="1" ph="1"/>
      <c r="E172" ph="1"/>
      <c r="F172" ph="1"/>
      <c r="G172" s="1" ph="1"/>
      <c r="H172" s="1" ph="1"/>
      <c r="I172" s="1" ph="1"/>
      <c r="J172" s="3" ph="1"/>
      <c r="K172" ph="1"/>
      <c r="L172" ph="1"/>
      <c r="M172" ph="1"/>
    </row>
    <row r="179" spans="4:13" ht="20.399999999999999" x14ac:dyDescent="0.2">
      <c r="D179" s="1" ph="1"/>
      <c r="E179" ph="1"/>
      <c r="F179" ph="1"/>
      <c r="G179" s="1" ph="1"/>
      <c r="H179" s="1" ph="1"/>
      <c r="I179" s="1" ph="1"/>
      <c r="J179" s="3" ph="1"/>
      <c r="K179" ph="1"/>
      <c r="L179" ph="1"/>
      <c r="M179" ph="1"/>
    </row>
    <row r="186" spans="4:13" ht="20.399999999999999" x14ac:dyDescent="0.2">
      <c r="D186" s="1" ph="1"/>
      <c r="E186" ph="1"/>
      <c r="F186" ph="1"/>
      <c r="G186" s="1" ph="1"/>
      <c r="H186" s="1" ph="1"/>
      <c r="I186" s="1" ph="1"/>
      <c r="J186" s="3" ph="1"/>
      <c r="K186" ph="1"/>
      <c r="L186" ph="1"/>
      <c r="M186" ph="1"/>
    </row>
    <row r="193" spans="4:13" ht="20.399999999999999" x14ac:dyDescent="0.2">
      <c r="D193" s="1" ph="1"/>
      <c r="E193" ph="1"/>
      <c r="F193" ph="1"/>
      <c r="G193" s="1" ph="1"/>
      <c r="H193" s="1" ph="1"/>
      <c r="I193" s="1" ph="1"/>
      <c r="J193" s="3" ph="1"/>
      <c r="K193" ph="1"/>
      <c r="L193" ph="1"/>
      <c r="M193" ph="1"/>
    </row>
    <row r="200" spans="4:13" ht="20.399999999999999" x14ac:dyDescent="0.2">
      <c r="D200" s="1" ph="1"/>
      <c r="E200" ph="1"/>
      <c r="F200" ph="1"/>
      <c r="G200" s="1" ph="1"/>
      <c r="H200" s="1" ph="1"/>
      <c r="I200" s="1" ph="1"/>
      <c r="J200" s="3" ph="1"/>
      <c r="K200" ph="1"/>
      <c r="L200" ph="1"/>
      <c r="M200" ph="1"/>
    </row>
    <row r="207" spans="4:13" ht="20.399999999999999" x14ac:dyDescent="0.2">
      <c r="D207" s="1" ph="1"/>
      <c r="E207" ph="1"/>
      <c r="F207" ph="1"/>
      <c r="G207" s="1" ph="1"/>
      <c r="H207" s="1" ph="1"/>
      <c r="I207" s="1" ph="1"/>
      <c r="J207" s="3" ph="1"/>
      <c r="K207" ph="1"/>
      <c r="L207" ph="1"/>
      <c r="M207" ph="1"/>
    </row>
    <row r="214" spans="4:13" ht="20.399999999999999" x14ac:dyDescent="0.2">
      <c r="D214" s="1" ph="1"/>
      <c r="E214" ph="1"/>
      <c r="F214" ph="1"/>
      <c r="G214" s="1" ph="1"/>
      <c r="H214" s="1" ph="1"/>
      <c r="I214" s="1" ph="1"/>
      <c r="J214" s="3" ph="1"/>
      <c r="K214" ph="1"/>
      <c r="L214" ph="1"/>
      <c r="M214" ph="1"/>
    </row>
    <row r="215" spans="4:13" ht="20.399999999999999" x14ac:dyDescent="0.2">
      <c r="D215" s="1" ph="1"/>
      <c r="E215" ph="1"/>
      <c r="F215" ph="1"/>
      <c r="G215" s="1" ph="1"/>
      <c r="H215" s="1" ph="1"/>
      <c r="I215" s="1" ph="1"/>
      <c r="J215" s="3" ph="1"/>
      <c r="K215" ph="1"/>
      <c r="L215" ph="1"/>
      <c r="M215" ph="1"/>
    </row>
    <row r="222" spans="4:13" ht="20.399999999999999" x14ac:dyDescent="0.2">
      <c r="D222" s="1" ph="1"/>
      <c r="E222" ph="1"/>
      <c r="F222" ph="1"/>
      <c r="G222" s="1" ph="1"/>
      <c r="H222" s="1" ph="1"/>
      <c r="I222" s="1" ph="1"/>
      <c r="J222" s="3" ph="1"/>
      <c r="K222" ph="1"/>
      <c r="L222" ph="1"/>
      <c r="M222" ph="1"/>
    </row>
    <row r="223" spans="4:13" ht="20.399999999999999" x14ac:dyDescent="0.2">
      <c r="D223" s="1" ph="1"/>
      <c r="E223" ph="1"/>
      <c r="F223" ph="1"/>
      <c r="G223" s="1" ph="1"/>
      <c r="H223" s="1" ph="1"/>
      <c r="I223" s="1" ph="1"/>
      <c r="J223" s="3" ph="1"/>
      <c r="K223" ph="1"/>
      <c r="L223" ph="1"/>
      <c r="M223" ph="1"/>
    </row>
    <row r="230" spans="4:13" ht="20.399999999999999" x14ac:dyDescent="0.2">
      <c r="D230" s="1" ph="1"/>
      <c r="E230" ph="1"/>
      <c r="F230" ph="1"/>
      <c r="G230" s="1" ph="1"/>
      <c r="H230" s="1" ph="1"/>
      <c r="I230" s="1" ph="1"/>
      <c r="J230" s="3" ph="1"/>
      <c r="K230" ph="1"/>
      <c r="L230" ph="1"/>
      <c r="M230" ph="1"/>
    </row>
    <row r="231" spans="4:13" ht="20.399999999999999" x14ac:dyDescent="0.2">
      <c r="D231" s="1" ph="1"/>
      <c r="E231" ph="1"/>
      <c r="F231" ph="1"/>
      <c r="G231" s="1" ph="1"/>
      <c r="H231" s="1" ph="1"/>
      <c r="I231" s="1" ph="1"/>
      <c r="J231" s="3" ph="1"/>
      <c r="K231" ph="1"/>
      <c r="L231" ph="1"/>
      <c r="M231" ph="1"/>
    </row>
  </sheetData>
  <phoneticPr fontId="2"/>
  <pageMargins left="0.7" right="0.7" top="0.75" bottom="0.75" header="0.3" footer="0.3"/>
  <pageSetup paperSize="9" scale="58" orientation="portrait" r:id="rId1"/>
  <rowBreaks count="1" manualBreakCount="1">
    <brk id="40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セキュリティについて!$C$18:$C$21</xm:f>
          </x14:formula1>
          <xm:sqref>D8:M8 D56:M56 D20:M20 D26:M26 D32:M32 D38:M38 D44:M44 D50:M50 D14:M14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C18:C21"/>
  <sheetViews>
    <sheetView zoomScale="70" zoomScaleNormal="70" workbookViewId="0">
      <selection activeCell="W17" sqref="W17"/>
    </sheetView>
  </sheetViews>
  <sheetFormatPr defaultRowHeight="13.2" x14ac:dyDescent="0.2"/>
  <cols>
    <col min="2" max="2" width="3.6640625" customWidth="1"/>
  </cols>
  <sheetData>
    <row r="18" spans="3:3" x14ac:dyDescent="0.2">
      <c r="C18" t="s">
        <v>8</v>
      </c>
    </row>
    <row r="19" spans="3:3" x14ac:dyDescent="0.2">
      <c r="C19" t="s">
        <v>9</v>
      </c>
    </row>
    <row r="20" spans="3:3" x14ac:dyDescent="0.2">
      <c r="C20" t="s">
        <v>10</v>
      </c>
    </row>
    <row r="21" spans="3:3" x14ac:dyDescent="0.2">
      <c r="C21" t="s">
        <v>11</v>
      </c>
    </row>
  </sheetData>
  <phoneticPr fontId="2"/>
  <pageMargins left="0.7" right="0.7" top="0.75" bottom="0.75" header="0.3" footer="0.3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"/>
  <sheetViews>
    <sheetView topLeftCell="A19" zoomScale="70" zoomScaleNormal="70" workbookViewId="0">
      <selection activeCell="Q11" sqref="Q11"/>
    </sheetView>
  </sheetViews>
  <sheetFormatPr defaultRowHeight="13.2" x14ac:dyDescent="0.2"/>
  <sheetData/>
  <phoneticPr fontId="5"/>
  <pageMargins left="0.7" right="0.7" top="0.75" bottom="0.75" header="0.3" footer="0.3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1D0D-5216-431F-B383-2737737B13A4}">
  <sheetPr>
    <tabColor rgb="FFFFFF00"/>
  </sheetPr>
  <dimension ref="A1:M230"/>
  <sheetViews>
    <sheetView view="pageBreakPreview" zoomScale="85" zoomScaleNormal="100" zoomScaleSheetLayoutView="85" workbookViewId="0">
      <selection activeCell="A11" sqref="A11"/>
    </sheetView>
  </sheetViews>
  <sheetFormatPr defaultColWidth="8.88671875" defaultRowHeight="13.2" x14ac:dyDescent="0.2"/>
  <cols>
    <col min="1" max="1" width="6.44140625" style="44" customWidth="1"/>
    <col min="2" max="2" width="12" style="40" customWidth="1"/>
    <col min="3" max="3" width="21.6640625" style="42" customWidth="1"/>
    <col min="4" max="4" width="15.109375" style="37" customWidth="1"/>
    <col min="5" max="6" width="12.21875" style="37" customWidth="1"/>
    <col min="7" max="7" width="19.21875" style="37" customWidth="1"/>
    <col min="8" max="8" width="8.88671875" style="37"/>
    <col min="9" max="9" width="12.44140625" style="37" customWidth="1"/>
    <col min="10" max="10" width="10" style="37" customWidth="1"/>
    <col min="11" max="11" width="8.88671875" style="37"/>
    <col min="12" max="12" width="11.44140625" style="37" customWidth="1"/>
    <col min="13" max="13" width="10.6640625" style="37" customWidth="1"/>
    <col min="14" max="16384" width="8.88671875" style="37"/>
  </cols>
  <sheetData>
    <row r="1" spans="1:13" x14ac:dyDescent="0.2">
      <c r="A1" s="44" t="s">
        <v>12</v>
      </c>
    </row>
    <row r="2" spans="1:13" x14ac:dyDescent="0.2">
      <c r="B2" s="41" t="s">
        <v>28</v>
      </c>
      <c r="C2" s="43"/>
      <c r="D2" s="38"/>
      <c r="E2" s="38"/>
      <c r="F2" s="38"/>
      <c r="G2" s="38"/>
      <c r="I2" s="47" t="s">
        <v>38</v>
      </c>
    </row>
    <row r="3" spans="1:13" x14ac:dyDescent="0.2">
      <c r="J3" s="51" t="s">
        <v>27</v>
      </c>
      <c r="L3" s="49" t="s">
        <v>44</v>
      </c>
    </row>
    <row r="4" spans="1:13" x14ac:dyDescent="0.2">
      <c r="H4" s="48" t="s">
        <v>39</v>
      </c>
      <c r="I4" s="35" t="s">
        <v>29</v>
      </c>
      <c r="J4" s="52" t="s">
        <v>30</v>
      </c>
      <c r="L4" s="49" t="s">
        <v>30</v>
      </c>
    </row>
    <row r="5" spans="1:13" ht="15.75" customHeight="1" x14ac:dyDescent="0.2">
      <c r="A5" s="44" t="s">
        <v>42</v>
      </c>
      <c r="H5" s="48" t="s">
        <v>40</v>
      </c>
      <c r="I5" s="39" t="s">
        <v>34</v>
      </c>
      <c r="J5" s="52" t="s">
        <v>35</v>
      </c>
      <c r="L5" s="49" t="s">
        <v>31</v>
      </c>
    </row>
    <row r="6" spans="1:13" ht="14.25" customHeight="1" x14ac:dyDescent="0.2">
      <c r="A6" s="44" t="s">
        <v>14</v>
      </c>
      <c r="H6" s="48" t="s">
        <v>41</v>
      </c>
      <c r="I6" s="39" t="s">
        <v>23</v>
      </c>
      <c r="J6" s="52" t="s">
        <v>33</v>
      </c>
      <c r="L6" s="49" t="s">
        <v>56</v>
      </c>
    </row>
    <row r="7" spans="1:13" x14ac:dyDescent="0.2">
      <c r="A7" s="44" t="s">
        <v>15</v>
      </c>
      <c r="L7" s="49" t="s">
        <v>32</v>
      </c>
    </row>
    <row r="8" spans="1:13" x14ac:dyDescent="0.2">
      <c r="A8" s="44" t="s">
        <v>16</v>
      </c>
    </row>
    <row r="9" spans="1:13" x14ac:dyDescent="0.2">
      <c r="A9" s="44" t="s">
        <v>17</v>
      </c>
      <c r="L9" s="49" t="s">
        <v>48</v>
      </c>
    </row>
    <row r="10" spans="1:13" x14ac:dyDescent="0.2">
      <c r="L10" s="49" t="s">
        <v>24</v>
      </c>
      <c r="M10" s="50" t="s">
        <v>45</v>
      </c>
    </row>
    <row r="11" spans="1:13" x14ac:dyDescent="0.2">
      <c r="F11" s="46" t="s">
        <v>36</v>
      </c>
      <c r="G11" s="45">
        <v>45383</v>
      </c>
      <c r="L11" s="49" t="s">
        <v>25</v>
      </c>
      <c r="M11" s="50" t="s">
        <v>46</v>
      </c>
    </row>
    <row r="12" spans="1:13" x14ac:dyDescent="0.2">
      <c r="L12" s="49" t="s">
        <v>26</v>
      </c>
      <c r="M12" s="50" t="s">
        <v>47</v>
      </c>
    </row>
    <row r="13" spans="1:13" ht="31.5" customHeight="1" x14ac:dyDescent="0.2">
      <c r="A13" s="67" t="s">
        <v>57</v>
      </c>
      <c r="B13" s="63" t="s">
        <v>43</v>
      </c>
      <c r="C13" s="64" t="s">
        <v>55</v>
      </c>
      <c r="D13" s="65" t="s">
        <v>18</v>
      </c>
      <c r="E13" s="64" t="s">
        <v>19</v>
      </c>
      <c r="F13" s="64" t="s">
        <v>20</v>
      </c>
      <c r="G13" s="64" t="s">
        <v>21</v>
      </c>
    </row>
    <row r="14" spans="1:13" ht="65.099999999999994" customHeight="1" x14ac:dyDescent="0.2">
      <c r="A14" s="68">
        <v>100</v>
      </c>
      <c r="B14" s="69">
        <f>IF(ISTEXT(C14),来館予定者名簿!$B$5,"")</f>
        <v>45383</v>
      </c>
      <c r="C14" s="66" t="str">
        <f>来館予定者名簿!D5</f>
        <v>●●（株）</v>
      </c>
      <c r="D14" s="70" t="str">
        <f>来館予定者名簿!D6</f>
        <v>●●　▲▲</v>
      </c>
      <c r="E14" s="65" t="s">
        <v>22</v>
      </c>
      <c r="F14" s="65" t="s">
        <v>22</v>
      </c>
      <c r="G14" s="66" t="str">
        <f>IF(ISTEXT(C14),$J$4&amp;CHAR(10)&amp;$I$5&amp;$J$5&amp;CHAR(10)&amp;来館予定者名簿!D7&amp;CHAR(10)&amp;来館予定者名簿!D9&amp;CHAR(10)&amp;$J$6,"")</f>
        <v>共同試験
NITE担当者:●●
050-1234-1234
123-456
パターンA</v>
      </c>
    </row>
    <row r="15" spans="1:13" ht="65.099999999999994" customHeight="1" x14ac:dyDescent="0.2">
      <c r="A15" s="71"/>
      <c r="B15" s="69" t="str">
        <f>IF(ISTEXT(C15),来館予定者名簿!$B$5,"")</f>
        <v/>
      </c>
      <c r="C15" s="66">
        <f>来館予定者名簿!E5</f>
        <v>0</v>
      </c>
      <c r="D15" s="70">
        <f>来館予定者名簿!E6</f>
        <v>0</v>
      </c>
      <c r="E15" s="65" t="s">
        <v>22</v>
      </c>
      <c r="F15" s="65" t="s">
        <v>22</v>
      </c>
      <c r="G15" s="66" t="str">
        <f>IF(ISTEXT(C15),$J$4&amp;CHAR(10)&amp;$I$5&amp;$J$5&amp;CHAR(10)&amp;来館予定者名簿!E7&amp;CHAR(10)&amp;来館予定者名簿!E9&amp;CHAR(10)&amp;$J$6,"")</f>
        <v/>
      </c>
    </row>
    <row r="16" spans="1:13" ht="65.099999999999994" customHeight="1" x14ac:dyDescent="0.2">
      <c r="A16" s="62"/>
      <c r="B16" s="69" t="str">
        <f>IF(ISTEXT(C16),来館予定者名簿!$B$5,"")</f>
        <v/>
      </c>
      <c r="C16" s="66">
        <f>来館予定者名簿!F5</f>
        <v>0</v>
      </c>
      <c r="D16" s="70">
        <f>来館予定者名簿!F6</f>
        <v>0</v>
      </c>
      <c r="E16" s="65" t="s">
        <v>22</v>
      </c>
      <c r="F16" s="65" t="s">
        <v>22</v>
      </c>
      <c r="G16" s="66" t="str">
        <f>IF(ISTEXT(C16),$J$4&amp;CHAR(10)&amp;$I$5&amp;$J$5&amp;CHAR(10)&amp;来館予定者名簿!F7&amp;CHAR(10)&amp;来館予定者名簿!F9&amp;CHAR(10)&amp;$J$6,"")</f>
        <v/>
      </c>
    </row>
    <row r="17" spans="1:7" ht="65.099999999999994" customHeight="1" x14ac:dyDescent="0.2">
      <c r="A17" s="62"/>
      <c r="B17" s="69" t="str">
        <f>IF(ISTEXT(C17),来館予定者名簿!$B$5,"")</f>
        <v/>
      </c>
      <c r="C17" s="66">
        <f>来館予定者名簿!G5</f>
        <v>0</v>
      </c>
      <c r="D17" s="70">
        <f>来館予定者名簿!G6</f>
        <v>0</v>
      </c>
      <c r="E17" s="65" t="s">
        <v>22</v>
      </c>
      <c r="F17" s="65" t="s">
        <v>22</v>
      </c>
      <c r="G17" s="66" t="str">
        <f>IF(ISTEXT(C17),$J$4&amp;CHAR(10)&amp;$I$5&amp;$J$5&amp;CHAR(10)&amp;来館予定者名簿!G7&amp;CHAR(10)&amp;来館予定者名簿!G9&amp;CHAR(10)&amp;$J$6,"")</f>
        <v/>
      </c>
    </row>
    <row r="18" spans="1:7" ht="65.099999999999994" customHeight="1" x14ac:dyDescent="0.2">
      <c r="A18" s="62"/>
      <c r="B18" s="69" t="str">
        <f>IF(ISTEXT(C18),来館予定者名簿!$B$5,"")</f>
        <v/>
      </c>
      <c r="C18" s="66">
        <f>来館予定者名簿!H5</f>
        <v>0</v>
      </c>
      <c r="D18" s="70">
        <f>来館予定者名簿!H6</f>
        <v>0</v>
      </c>
      <c r="E18" s="65" t="s">
        <v>22</v>
      </c>
      <c r="F18" s="65" t="s">
        <v>22</v>
      </c>
      <c r="G18" s="66" t="str">
        <f>IF(ISTEXT(C18),$J$4&amp;CHAR(10)&amp;$I$5&amp;$J$5&amp;CHAR(10)&amp;来館予定者名簿!H7&amp;CHAR(10)&amp;来館予定者名簿!H9&amp;CHAR(10)&amp;$J$6,"")</f>
        <v/>
      </c>
    </row>
    <row r="19" spans="1:7" ht="65.099999999999994" customHeight="1" x14ac:dyDescent="0.2">
      <c r="A19" s="62"/>
      <c r="B19" s="69" t="str">
        <f>IF(ISTEXT(C19),来館予定者名簿!$B$5,"")</f>
        <v/>
      </c>
      <c r="C19" s="66">
        <f>来館予定者名簿!I5</f>
        <v>0</v>
      </c>
      <c r="D19" s="70">
        <f>来館予定者名簿!I6</f>
        <v>0</v>
      </c>
      <c r="E19" s="65" t="s">
        <v>22</v>
      </c>
      <c r="F19" s="65" t="s">
        <v>22</v>
      </c>
      <c r="G19" s="66" t="str">
        <f>IF(ISTEXT(C19),$J$4&amp;CHAR(10)&amp;$I$5&amp;$J$5&amp;CHAR(10)&amp;来館予定者名簿!I7&amp;CHAR(10)&amp;来館予定者名簿!I9&amp;CHAR(10)&amp;$J$6,"")</f>
        <v/>
      </c>
    </row>
    <row r="20" spans="1:7" ht="65.099999999999994" customHeight="1" x14ac:dyDescent="0.2">
      <c r="A20" s="62"/>
      <c r="B20" s="69" t="str">
        <f>IF(ISTEXT(C20),来館予定者名簿!$B$5,"")</f>
        <v/>
      </c>
      <c r="C20" s="66">
        <f>来館予定者名簿!J5</f>
        <v>0</v>
      </c>
      <c r="D20" s="70">
        <f>来館予定者名簿!J6</f>
        <v>0</v>
      </c>
      <c r="E20" s="65" t="s">
        <v>22</v>
      </c>
      <c r="F20" s="65" t="s">
        <v>22</v>
      </c>
      <c r="G20" s="66" t="str">
        <f>IF(ISTEXT(C20),$J$4&amp;CHAR(10)&amp;$I$5&amp;$J$5&amp;CHAR(10)&amp;来館予定者名簿!J7&amp;CHAR(10)&amp;来館予定者名簿!J9&amp;CHAR(10)&amp;$J$6,"")</f>
        <v/>
      </c>
    </row>
    <row r="21" spans="1:7" ht="65.099999999999994" customHeight="1" x14ac:dyDescent="0.2">
      <c r="A21" s="62"/>
      <c r="B21" s="69" t="str">
        <f>IF(ISTEXT(C21),来館予定者名簿!$B$5,"")</f>
        <v/>
      </c>
      <c r="C21" s="66">
        <f>来館予定者名簿!K5</f>
        <v>0</v>
      </c>
      <c r="D21" s="70">
        <f>来館予定者名簿!K6</f>
        <v>0</v>
      </c>
      <c r="E21" s="65" t="s">
        <v>22</v>
      </c>
      <c r="F21" s="65" t="s">
        <v>22</v>
      </c>
      <c r="G21" s="66" t="str">
        <f>IF(ISTEXT(C21),$J$4&amp;CHAR(10)&amp;$I$5&amp;$J$5&amp;CHAR(10)&amp;来館予定者名簿!K7&amp;CHAR(10)&amp;来館予定者名簿!K9&amp;CHAR(10)&amp;$J$6,"")</f>
        <v/>
      </c>
    </row>
    <row r="22" spans="1:7" ht="65.099999999999994" customHeight="1" x14ac:dyDescent="0.2">
      <c r="A22" s="62"/>
      <c r="B22" s="69" t="str">
        <f>IF(ISTEXT(C22),来館予定者名簿!$B$5,"")</f>
        <v/>
      </c>
      <c r="C22" s="66">
        <f>来館予定者名簿!L5</f>
        <v>0</v>
      </c>
      <c r="D22" s="70">
        <f>来館予定者名簿!L6</f>
        <v>0</v>
      </c>
      <c r="E22" s="65" t="s">
        <v>22</v>
      </c>
      <c r="F22" s="65" t="s">
        <v>22</v>
      </c>
      <c r="G22" s="66" t="str">
        <f>IF(ISTEXT(C22),$J$4&amp;CHAR(10)&amp;$I$5&amp;$J$5&amp;CHAR(10)&amp;来館予定者名簿!L7&amp;CHAR(10)&amp;来館予定者名簿!L9&amp;CHAR(10)&amp;$J$6,"")</f>
        <v/>
      </c>
    </row>
    <row r="23" spans="1:7" ht="65.099999999999994" customHeight="1" x14ac:dyDescent="0.2">
      <c r="A23" s="62"/>
      <c r="B23" s="69" t="str">
        <f>IF(ISTEXT(C23),来館予定者名簿!$B$5,"")</f>
        <v/>
      </c>
      <c r="C23" s="66">
        <f>来館予定者名簿!M5</f>
        <v>0</v>
      </c>
      <c r="D23" s="70">
        <f>来館予定者名簿!M6</f>
        <v>0</v>
      </c>
      <c r="E23" s="65" t="s">
        <v>22</v>
      </c>
      <c r="F23" s="65" t="s">
        <v>22</v>
      </c>
      <c r="G23" s="66" t="str">
        <f>IF(ISTEXT(C23),$J$4&amp;CHAR(10)&amp;$I$5&amp;$J$5&amp;CHAR(10)&amp;来館予定者名簿!M7&amp;CHAR(10)&amp;来館予定者名簿!M9&amp;CHAR(10)&amp;$J$6,"")</f>
        <v/>
      </c>
    </row>
    <row r="24" spans="1:7" x14ac:dyDescent="0.2">
      <c r="A24" s="72" t="s">
        <v>12</v>
      </c>
      <c r="B24" s="73"/>
      <c r="C24" s="74"/>
      <c r="D24" s="50"/>
      <c r="E24" s="50"/>
      <c r="F24" s="50"/>
      <c r="G24" s="50"/>
    </row>
    <row r="25" spans="1:7" x14ac:dyDescent="0.2">
      <c r="B25" s="41" t="s">
        <v>13</v>
      </c>
      <c r="C25" s="43"/>
      <c r="D25" s="38"/>
      <c r="E25" s="38"/>
      <c r="F25" s="38"/>
      <c r="G25" s="38"/>
    </row>
    <row r="28" spans="1:7" x14ac:dyDescent="0.2">
      <c r="A28" s="44" t="s">
        <v>42</v>
      </c>
    </row>
    <row r="29" spans="1:7" x14ac:dyDescent="0.2">
      <c r="A29" s="44" t="s">
        <v>14</v>
      </c>
    </row>
    <row r="30" spans="1:7" x14ac:dyDescent="0.2">
      <c r="A30" s="44" t="s">
        <v>15</v>
      </c>
    </row>
    <row r="31" spans="1:7" x14ac:dyDescent="0.2">
      <c r="A31" s="44" t="s">
        <v>16</v>
      </c>
    </row>
    <row r="32" spans="1:7" x14ac:dyDescent="0.2">
      <c r="A32" s="44" t="s">
        <v>17</v>
      </c>
    </row>
    <row r="34" spans="1:7" x14ac:dyDescent="0.2">
      <c r="F34" s="46" t="s">
        <v>36</v>
      </c>
      <c r="G34" s="45">
        <f>$G$11</f>
        <v>45383</v>
      </c>
    </row>
    <row r="36" spans="1:7" ht="32.4" x14ac:dyDescent="0.2">
      <c r="A36" s="67" t="s">
        <v>57</v>
      </c>
      <c r="B36" s="63" t="s">
        <v>43</v>
      </c>
      <c r="C36" s="64" t="s">
        <v>55</v>
      </c>
      <c r="D36" s="65" t="s">
        <v>18</v>
      </c>
      <c r="E36" s="64" t="s">
        <v>19</v>
      </c>
      <c r="F36" s="64" t="s">
        <v>20</v>
      </c>
      <c r="G36" s="64" t="s">
        <v>21</v>
      </c>
    </row>
    <row r="37" spans="1:7" ht="65.099999999999994" customHeight="1" x14ac:dyDescent="0.2">
      <c r="A37" s="75">
        <f>IF(A14="","",A14)</f>
        <v>100</v>
      </c>
      <c r="B37" s="76" t="str">
        <f>IF(ISTEXT(C37),来館予定者名簿!$B$11,"")</f>
        <v/>
      </c>
      <c r="C37" s="66">
        <f>来館予定者名簿!D11</f>
        <v>0</v>
      </c>
      <c r="D37" s="70">
        <f>来館予定者名簿!D12</f>
        <v>0</v>
      </c>
      <c r="E37" s="65" t="s">
        <v>22</v>
      </c>
      <c r="F37" s="65" t="s">
        <v>22</v>
      </c>
      <c r="G37" s="66" t="str">
        <f>IF(ISTEXT(C37),$J$4&amp;CHAR(10)&amp;$I$5&amp;$J$5&amp;CHAR(10)&amp;来館予定者名簿!D13&amp;CHAR(10)&amp;来館予定者名簿!D15&amp;CHAR(10)&amp;$J$6,"")</f>
        <v/>
      </c>
    </row>
    <row r="38" spans="1:7" ht="65.099999999999994" customHeight="1" x14ac:dyDescent="0.2">
      <c r="A38" s="62" t="str">
        <f t="shared" ref="A38:A46" si="0">IF(A15="","",A15)</f>
        <v/>
      </c>
      <c r="B38" s="76" t="str">
        <f>IF(ISTEXT(C38),来館予定者名簿!$B$11,"")</f>
        <v/>
      </c>
      <c r="C38" s="66">
        <f>来館予定者名簿!E11</f>
        <v>0</v>
      </c>
      <c r="D38" s="70">
        <f>来館予定者名簿!E12</f>
        <v>0</v>
      </c>
      <c r="E38" s="65" t="s">
        <v>22</v>
      </c>
      <c r="F38" s="65" t="s">
        <v>22</v>
      </c>
      <c r="G38" s="66" t="str">
        <f>IF(ISTEXT(C37),$J$4&amp;CHAR(10)&amp;$I$5&amp;$J$5&amp;CHAR(10)&amp;来館予定者名簿!E13&amp;CHAR(10)&amp;来館予定者名簿!E15&amp;CHAR(10)&amp;$J$6,"")</f>
        <v/>
      </c>
    </row>
    <row r="39" spans="1:7" ht="65.099999999999994" customHeight="1" x14ac:dyDescent="0.2">
      <c r="A39" s="62" t="str">
        <f t="shared" si="0"/>
        <v/>
      </c>
      <c r="B39" s="76" t="str">
        <f>IF(ISTEXT(C39),来館予定者名簿!$B$11,"")</f>
        <v/>
      </c>
      <c r="C39" s="66">
        <f>来館予定者名簿!F11</f>
        <v>0</v>
      </c>
      <c r="D39" s="70">
        <f>来館予定者名簿!F12</f>
        <v>0</v>
      </c>
      <c r="E39" s="65" t="s">
        <v>22</v>
      </c>
      <c r="F39" s="65" t="s">
        <v>22</v>
      </c>
      <c r="G39" s="66" t="str">
        <f>IF(ISTEXT(C39),$J$4&amp;CHAR(10)&amp;$I$5&amp;$J$5&amp;CHAR(10)&amp;来館予定者名簿!F13&amp;CHAR(10)&amp;来館予定者名簿!F15&amp;CHAR(10)&amp;$J$6,"")</f>
        <v/>
      </c>
    </row>
    <row r="40" spans="1:7" ht="65.099999999999994" customHeight="1" x14ac:dyDescent="0.2">
      <c r="A40" s="62" t="str">
        <f t="shared" si="0"/>
        <v/>
      </c>
      <c r="B40" s="76" t="str">
        <f>IF(ISTEXT(C40),来館予定者名簿!$B$11,"")</f>
        <v/>
      </c>
      <c r="C40" s="66">
        <f>来館予定者名簿!G11</f>
        <v>0</v>
      </c>
      <c r="D40" s="70">
        <f>来館予定者名簿!G12</f>
        <v>0</v>
      </c>
      <c r="E40" s="65" t="s">
        <v>22</v>
      </c>
      <c r="F40" s="65" t="s">
        <v>22</v>
      </c>
      <c r="G40" s="66" t="str">
        <f>IF(ISTEXT(C40),$J$4&amp;CHAR(10)&amp;$I$5&amp;$J$5&amp;CHAR(10)&amp;来館予定者名簿!G13&amp;CHAR(10)&amp;来館予定者名簿!G15&amp;CHAR(10)&amp;$J$6,"")</f>
        <v/>
      </c>
    </row>
    <row r="41" spans="1:7" ht="65.099999999999994" customHeight="1" x14ac:dyDescent="0.2">
      <c r="A41" s="62" t="str">
        <f t="shared" si="0"/>
        <v/>
      </c>
      <c r="B41" s="76" t="str">
        <f>IF(ISTEXT(C41),来館予定者名簿!$B$11,"")</f>
        <v/>
      </c>
      <c r="C41" s="66">
        <f>来館予定者名簿!H11</f>
        <v>0</v>
      </c>
      <c r="D41" s="70">
        <f>来館予定者名簿!H12</f>
        <v>0</v>
      </c>
      <c r="E41" s="65" t="s">
        <v>22</v>
      </c>
      <c r="F41" s="65" t="s">
        <v>22</v>
      </c>
      <c r="G41" s="66" t="str">
        <f>IF(ISTEXT(C41),$J$4&amp;CHAR(10)&amp;$I$5&amp;$J$5&amp;CHAR(10)&amp;来館予定者名簿!H13&amp;CHAR(10)&amp;来館予定者名簿!H15&amp;CHAR(10)&amp;$J$6,"")</f>
        <v/>
      </c>
    </row>
    <row r="42" spans="1:7" ht="65.099999999999994" customHeight="1" x14ac:dyDescent="0.2">
      <c r="A42" s="62" t="str">
        <f t="shared" si="0"/>
        <v/>
      </c>
      <c r="B42" s="76" t="str">
        <f>IF(ISTEXT(C42),来館予定者名簿!$B$11,"")</f>
        <v/>
      </c>
      <c r="C42" s="66">
        <f>来館予定者名簿!I11</f>
        <v>0</v>
      </c>
      <c r="D42" s="70">
        <f>来館予定者名簿!I12</f>
        <v>0</v>
      </c>
      <c r="E42" s="65" t="s">
        <v>22</v>
      </c>
      <c r="F42" s="65" t="s">
        <v>22</v>
      </c>
      <c r="G42" s="66" t="str">
        <f>IF(ISTEXT(C42),$J$4&amp;CHAR(10)&amp;$I$5&amp;$J$5&amp;CHAR(10)&amp;来館予定者名簿!I13&amp;CHAR(10)&amp;来館予定者名簿!I15&amp;CHAR(10)&amp;$J$6,"")</f>
        <v/>
      </c>
    </row>
    <row r="43" spans="1:7" ht="65.099999999999994" customHeight="1" x14ac:dyDescent="0.2">
      <c r="A43" s="62" t="str">
        <f t="shared" si="0"/>
        <v/>
      </c>
      <c r="B43" s="76" t="str">
        <f>IF(ISTEXT(C43),来館予定者名簿!$B$11,"")</f>
        <v/>
      </c>
      <c r="C43" s="66">
        <f>来館予定者名簿!J11</f>
        <v>0</v>
      </c>
      <c r="D43" s="70">
        <f>来館予定者名簿!J12</f>
        <v>0</v>
      </c>
      <c r="E43" s="65" t="s">
        <v>22</v>
      </c>
      <c r="F43" s="65" t="s">
        <v>22</v>
      </c>
      <c r="G43" s="66" t="str">
        <f>IF(ISTEXT(C43),$J$4&amp;CHAR(10)&amp;$I$5&amp;$J$5&amp;CHAR(10)&amp;来館予定者名簿!J13&amp;CHAR(10)&amp;来館予定者名簿!J15&amp;CHAR(10)&amp;$J$6,"")</f>
        <v/>
      </c>
    </row>
    <row r="44" spans="1:7" ht="65.099999999999994" customHeight="1" x14ac:dyDescent="0.2">
      <c r="A44" s="62" t="str">
        <f t="shared" si="0"/>
        <v/>
      </c>
      <c r="B44" s="76" t="str">
        <f>IF(ISTEXT(C44),来館予定者名簿!$B$11,"")</f>
        <v/>
      </c>
      <c r="C44" s="66">
        <f>来館予定者名簿!K11</f>
        <v>0</v>
      </c>
      <c r="D44" s="70">
        <f>来館予定者名簿!K12</f>
        <v>0</v>
      </c>
      <c r="E44" s="65" t="s">
        <v>22</v>
      </c>
      <c r="F44" s="65" t="s">
        <v>22</v>
      </c>
      <c r="G44" s="66" t="str">
        <f>IF(ISTEXT(C44),$J$4&amp;CHAR(10)&amp;$I$5&amp;$J$5&amp;CHAR(10)&amp;来館予定者名簿!K13&amp;CHAR(10)&amp;来館予定者名簿!K15&amp;CHAR(10)&amp;$J$6,"")</f>
        <v/>
      </c>
    </row>
    <row r="45" spans="1:7" ht="65.099999999999994" customHeight="1" x14ac:dyDescent="0.2">
      <c r="A45" s="62" t="str">
        <f t="shared" si="0"/>
        <v/>
      </c>
      <c r="B45" s="76" t="str">
        <f>IF(ISTEXT(C45),来館予定者名簿!$B$11,"")</f>
        <v/>
      </c>
      <c r="C45" s="66">
        <f>来館予定者名簿!L11</f>
        <v>0</v>
      </c>
      <c r="D45" s="70">
        <f>来館予定者名簿!L12</f>
        <v>0</v>
      </c>
      <c r="E45" s="65" t="s">
        <v>22</v>
      </c>
      <c r="F45" s="65" t="s">
        <v>22</v>
      </c>
      <c r="G45" s="66" t="str">
        <f>IF(ISTEXT(C45),$J$4&amp;CHAR(10)&amp;$I$5&amp;$J$5&amp;CHAR(10)&amp;来館予定者名簿!L13&amp;CHAR(10)&amp;来館予定者名簿!L15&amp;CHAR(10)&amp;$J$6,"")</f>
        <v/>
      </c>
    </row>
    <row r="46" spans="1:7" ht="65.099999999999994" customHeight="1" x14ac:dyDescent="0.2">
      <c r="A46" s="62" t="str">
        <f t="shared" si="0"/>
        <v/>
      </c>
      <c r="B46" s="76" t="str">
        <f>IF(ISTEXT(C46),来館予定者名簿!$B$11,"")</f>
        <v/>
      </c>
      <c r="C46" s="66">
        <f>来館予定者名簿!M11</f>
        <v>0</v>
      </c>
      <c r="D46" s="70">
        <f>来館予定者名簿!M12</f>
        <v>0</v>
      </c>
      <c r="E46" s="65" t="s">
        <v>22</v>
      </c>
      <c r="F46" s="65" t="s">
        <v>22</v>
      </c>
      <c r="G46" s="66" t="str">
        <f>IF(ISTEXT(C46),$J$4&amp;CHAR(10)&amp;$I$5&amp;$J$5&amp;CHAR(10)&amp;来館予定者名簿!M13&amp;CHAR(10)&amp;来館予定者名簿!M15&amp;CHAR(10)&amp;$J$6,"")</f>
        <v/>
      </c>
    </row>
    <row r="47" spans="1:7" x14ac:dyDescent="0.2">
      <c r="A47" s="44" t="s">
        <v>12</v>
      </c>
    </row>
    <row r="48" spans="1:7" x14ac:dyDescent="0.2">
      <c r="B48" s="41" t="s">
        <v>13</v>
      </c>
      <c r="C48" s="43"/>
      <c r="D48" s="38"/>
      <c r="E48" s="38"/>
      <c r="F48" s="38"/>
      <c r="G48" s="38"/>
    </row>
    <row r="51" spans="1:7" x14ac:dyDescent="0.2">
      <c r="A51" s="44" t="s">
        <v>42</v>
      </c>
    </row>
    <row r="52" spans="1:7" x14ac:dyDescent="0.2">
      <c r="A52" s="44" t="s">
        <v>14</v>
      </c>
    </row>
    <row r="53" spans="1:7" x14ac:dyDescent="0.2">
      <c r="A53" s="44" t="s">
        <v>15</v>
      </c>
    </row>
    <row r="54" spans="1:7" x14ac:dyDescent="0.2">
      <c r="A54" s="44" t="s">
        <v>16</v>
      </c>
    </row>
    <row r="55" spans="1:7" x14ac:dyDescent="0.2">
      <c r="A55" s="44" t="s">
        <v>17</v>
      </c>
    </row>
    <row r="57" spans="1:7" x14ac:dyDescent="0.2">
      <c r="F57" s="46" t="s">
        <v>36</v>
      </c>
      <c r="G57" s="45">
        <f>$G$11</f>
        <v>45383</v>
      </c>
    </row>
    <row r="59" spans="1:7" ht="32.4" x14ac:dyDescent="0.2">
      <c r="A59" s="67" t="s">
        <v>57</v>
      </c>
      <c r="B59" s="63" t="s">
        <v>43</v>
      </c>
      <c r="C59" s="64" t="s">
        <v>55</v>
      </c>
      <c r="D59" s="65" t="s">
        <v>18</v>
      </c>
      <c r="E59" s="64" t="s">
        <v>19</v>
      </c>
      <c r="F59" s="64" t="s">
        <v>20</v>
      </c>
      <c r="G59" s="64" t="s">
        <v>21</v>
      </c>
    </row>
    <row r="60" spans="1:7" ht="65.099999999999994" customHeight="1" x14ac:dyDescent="0.2">
      <c r="A60" s="75">
        <f>IF(A37="","",A37)</f>
        <v>100</v>
      </c>
      <c r="B60" s="76" t="str">
        <f>IF(ISTEXT(C60),来館予定者名簿!$B$11,"")</f>
        <v/>
      </c>
      <c r="C60" s="66">
        <f>来館予定者名簿!D34</f>
        <v>0</v>
      </c>
      <c r="D60" s="70">
        <f>来館予定者名簿!D35</f>
        <v>0</v>
      </c>
      <c r="E60" s="65" t="s">
        <v>22</v>
      </c>
      <c r="F60" s="65" t="s">
        <v>22</v>
      </c>
      <c r="G60" s="66" t="str">
        <f>IF(ISTEXT(C60),$J$4&amp;CHAR(10)&amp;$I$5&amp;$J$5&amp;CHAR(10)&amp;来館予定者名簿!D36&amp;CHAR(10)&amp;来館予定者名簿!D38&amp;CHAR(10)&amp;$J$6,"")</f>
        <v/>
      </c>
    </row>
    <row r="61" spans="1:7" ht="65.099999999999994" customHeight="1" x14ac:dyDescent="0.2">
      <c r="A61" s="62" t="str">
        <f t="shared" ref="A61:A69" si="1">IF(A38="","",A38)</f>
        <v/>
      </c>
      <c r="B61" s="76" t="str">
        <f>IF(ISTEXT(C61),来館予定者名簿!$B$11,"")</f>
        <v/>
      </c>
      <c r="C61" s="66">
        <f>来館予定者名簿!E34</f>
        <v>0</v>
      </c>
      <c r="D61" s="70">
        <f>来館予定者名簿!E35</f>
        <v>0</v>
      </c>
      <c r="E61" s="65" t="s">
        <v>22</v>
      </c>
      <c r="F61" s="65" t="s">
        <v>22</v>
      </c>
      <c r="G61" s="66" t="str">
        <f>IF(ISTEXT(C60),$J$4&amp;CHAR(10)&amp;$I$5&amp;$J$5&amp;CHAR(10)&amp;来館予定者名簿!E36&amp;CHAR(10)&amp;来館予定者名簿!E38&amp;CHAR(10)&amp;$J$6,"")</f>
        <v/>
      </c>
    </row>
    <row r="62" spans="1:7" ht="65.099999999999994" customHeight="1" x14ac:dyDescent="0.2">
      <c r="A62" s="62" t="str">
        <f t="shared" si="1"/>
        <v/>
      </c>
      <c r="B62" s="76" t="str">
        <f>IF(ISTEXT(C62),来館予定者名簿!$B$11,"")</f>
        <v/>
      </c>
      <c r="C62" s="66">
        <f>来館予定者名簿!F34</f>
        <v>0</v>
      </c>
      <c r="D62" s="70">
        <f>来館予定者名簿!F35</f>
        <v>0</v>
      </c>
      <c r="E62" s="65" t="s">
        <v>22</v>
      </c>
      <c r="F62" s="65" t="s">
        <v>22</v>
      </c>
      <c r="G62" s="66" t="str">
        <f>IF(ISTEXT(C62),$J$4&amp;CHAR(10)&amp;$I$5&amp;$J$5&amp;CHAR(10)&amp;来館予定者名簿!F36&amp;CHAR(10)&amp;来館予定者名簿!F38&amp;CHAR(10)&amp;$J$6,"")</f>
        <v/>
      </c>
    </row>
    <row r="63" spans="1:7" ht="65.099999999999994" customHeight="1" x14ac:dyDescent="0.2">
      <c r="A63" s="62" t="str">
        <f t="shared" si="1"/>
        <v/>
      </c>
      <c r="B63" s="76" t="str">
        <f>IF(ISTEXT(C63),来館予定者名簿!$B$11,"")</f>
        <v/>
      </c>
      <c r="C63" s="66">
        <f>来館予定者名簿!G34</f>
        <v>0</v>
      </c>
      <c r="D63" s="70">
        <f>来館予定者名簿!G35</f>
        <v>0</v>
      </c>
      <c r="E63" s="65" t="s">
        <v>22</v>
      </c>
      <c r="F63" s="65" t="s">
        <v>22</v>
      </c>
      <c r="G63" s="66" t="str">
        <f>IF(ISTEXT(C63),$J$4&amp;CHAR(10)&amp;$I$5&amp;$J$5&amp;CHAR(10)&amp;来館予定者名簿!G36&amp;CHAR(10)&amp;来館予定者名簿!G38&amp;CHAR(10)&amp;$J$6,"")</f>
        <v/>
      </c>
    </row>
    <row r="64" spans="1:7" ht="65.099999999999994" customHeight="1" x14ac:dyDescent="0.2">
      <c r="A64" s="62" t="str">
        <f t="shared" si="1"/>
        <v/>
      </c>
      <c r="B64" s="76" t="str">
        <f>IF(ISTEXT(C64),来館予定者名簿!$B$11,"")</f>
        <v/>
      </c>
      <c r="C64" s="66">
        <f>来館予定者名簿!H34</f>
        <v>0</v>
      </c>
      <c r="D64" s="70">
        <f>来館予定者名簿!H35</f>
        <v>0</v>
      </c>
      <c r="E64" s="65" t="s">
        <v>22</v>
      </c>
      <c r="F64" s="65" t="s">
        <v>22</v>
      </c>
      <c r="G64" s="66" t="str">
        <f>IF(ISTEXT(C64),$J$4&amp;CHAR(10)&amp;$I$5&amp;$J$5&amp;CHAR(10)&amp;来館予定者名簿!H36&amp;CHAR(10)&amp;来館予定者名簿!H38&amp;CHAR(10)&amp;$J$6,"")</f>
        <v/>
      </c>
    </row>
    <row r="65" spans="1:7" ht="65.099999999999994" customHeight="1" x14ac:dyDescent="0.2">
      <c r="A65" s="62" t="str">
        <f t="shared" si="1"/>
        <v/>
      </c>
      <c r="B65" s="76" t="str">
        <f>IF(ISTEXT(C65),来館予定者名簿!$B$11,"")</f>
        <v/>
      </c>
      <c r="C65" s="66">
        <f>来館予定者名簿!I34</f>
        <v>0</v>
      </c>
      <c r="D65" s="70">
        <f>来館予定者名簿!I35</f>
        <v>0</v>
      </c>
      <c r="E65" s="65" t="s">
        <v>22</v>
      </c>
      <c r="F65" s="65" t="s">
        <v>22</v>
      </c>
      <c r="G65" s="66" t="str">
        <f>IF(ISTEXT(C65),$J$4&amp;CHAR(10)&amp;$I$5&amp;$J$5&amp;CHAR(10)&amp;来館予定者名簿!I36&amp;CHAR(10)&amp;来館予定者名簿!I38&amp;CHAR(10)&amp;$J$6,"")</f>
        <v/>
      </c>
    </row>
    <row r="66" spans="1:7" ht="65.099999999999994" customHeight="1" x14ac:dyDescent="0.2">
      <c r="A66" s="62" t="str">
        <f t="shared" si="1"/>
        <v/>
      </c>
      <c r="B66" s="76" t="str">
        <f>IF(ISTEXT(C66),来館予定者名簿!$B$11,"")</f>
        <v/>
      </c>
      <c r="C66" s="66">
        <f>来館予定者名簿!J34</f>
        <v>0</v>
      </c>
      <c r="D66" s="70">
        <f>来館予定者名簿!J35</f>
        <v>0</v>
      </c>
      <c r="E66" s="65" t="s">
        <v>22</v>
      </c>
      <c r="F66" s="65" t="s">
        <v>22</v>
      </c>
      <c r="G66" s="66" t="str">
        <f>IF(ISTEXT(C66),$J$4&amp;CHAR(10)&amp;$I$5&amp;$J$5&amp;CHAR(10)&amp;来館予定者名簿!J36&amp;CHAR(10)&amp;来館予定者名簿!J38&amp;CHAR(10)&amp;$J$6,"")</f>
        <v/>
      </c>
    </row>
    <row r="67" spans="1:7" ht="65.099999999999994" customHeight="1" x14ac:dyDescent="0.2">
      <c r="A67" s="62" t="str">
        <f t="shared" si="1"/>
        <v/>
      </c>
      <c r="B67" s="76" t="str">
        <f>IF(ISTEXT(C67),来館予定者名簿!$B$11,"")</f>
        <v/>
      </c>
      <c r="C67" s="66">
        <f>来館予定者名簿!K34</f>
        <v>0</v>
      </c>
      <c r="D67" s="70">
        <f>来館予定者名簿!K35</f>
        <v>0</v>
      </c>
      <c r="E67" s="65" t="s">
        <v>22</v>
      </c>
      <c r="F67" s="65" t="s">
        <v>22</v>
      </c>
      <c r="G67" s="66" t="str">
        <f>IF(ISTEXT(C67),$J$4&amp;CHAR(10)&amp;$I$5&amp;$J$5&amp;CHAR(10)&amp;来館予定者名簿!K36&amp;CHAR(10)&amp;来館予定者名簿!K38&amp;CHAR(10)&amp;$J$6,"")</f>
        <v/>
      </c>
    </row>
    <row r="68" spans="1:7" ht="65.099999999999994" customHeight="1" x14ac:dyDescent="0.2">
      <c r="A68" s="62" t="str">
        <f t="shared" si="1"/>
        <v/>
      </c>
      <c r="B68" s="76" t="str">
        <f>IF(ISTEXT(C68),来館予定者名簿!$B$11,"")</f>
        <v/>
      </c>
      <c r="C68" s="66">
        <f>来館予定者名簿!L34</f>
        <v>0</v>
      </c>
      <c r="D68" s="70">
        <f>来館予定者名簿!L35</f>
        <v>0</v>
      </c>
      <c r="E68" s="65" t="s">
        <v>22</v>
      </c>
      <c r="F68" s="65" t="s">
        <v>22</v>
      </c>
      <c r="G68" s="66" t="str">
        <f>IF(ISTEXT(C68),$J$4&amp;CHAR(10)&amp;$I$5&amp;$J$5&amp;CHAR(10)&amp;来館予定者名簿!L36&amp;CHAR(10)&amp;来館予定者名簿!L38&amp;CHAR(10)&amp;$J$6,"")</f>
        <v/>
      </c>
    </row>
    <row r="69" spans="1:7" ht="65.099999999999994" customHeight="1" x14ac:dyDescent="0.2">
      <c r="A69" s="62" t="str">
        <f t="shared" si="1"/>
        <v/>
      </c>
      <c r="B69" s="76" t="str">
        <f>IF(ISTEXT(C69),来館予定者名簿!$B$11,"")</f>
        <v/>
      </c>
      <c r="C69" s="66">
        <f>来館予定者名簿!M34</f>
        <v>0</v>
      </c>
      <c r="D69" s="70">
        <f>来館予定者名簿!M35</f>
        <v>0</v>
      </c>
      <c r="E69" s="65" t="s">
        <v>22</v>
      </c>
      <c r="F69" s="65" t="s">
        <v>22</v>
      </c>
      <c r="G69" s="66" t="str">
        <f>IF(ISTEXT(C69),$J$4&amp;CHAR(10)&amp;$I$5&amp;$J$5&amp;CHAR(10)&amp;来館予定者名簿!M36&amp;CHAR(10)&amp;来館予定者名簿!M38&amp;CHAR(10)&amp;$J$6,"")</f>
        <v/>
      </c>
    </row>
    <row r="70" spans="1:7" x14ac:dyDescent="0.2">
      <c r="A70" s="44" t="s">
        <v>12</v>
      </c>
    </row>
    <row r="71" spans="1:7" x14ac:dyDescent="0.2">
      <c r="B71" s="41" t="s">
        <v>13</v>
      </c>
      <c r="C71" s="43"/>
      <c r="D71" s="38"/>
      <c r="E71" s="38"/>
      <c r="F71" s="38"/>
      <c r="G71" s="38"/>
    </row>
    <row r="74" spans="1:7" x14ac:dyDescent="0.2">
      <c r="A74" s="44" t="s">
        <v>42</v>
      </c>
    </row>
    <row r="75" spans="1:7" x14ac:dyDescent="0.2">
      <c r="A75" s="44" t="s">
        <v>14</v>
      </c>
    </row>
    <row r="76" spans="1:7" x14ac:dyDescent="0.2">
      <c r="A76" s="44" t="s">
        <v>15</v>
      </c>
    </row>
    <row r="77" spans="1:7" x14ac:dyDescent="0.2">
      <c r="A77" s="44" t="s">
        <v>16</v>
      </c>
    </row>
    <row r="78" spans="1:7" x14ac:dyDescent="0.2">
      <c r="A78" s="44" t="s">
        <v>17</v>
      </c>
    </row>
    <row r="80" spans="1:7" x14ac:dyDescent="0.2">
      <c r="F80" s="46" t="s">
        <v>36</v>
      </c>
      <c r="G80" s="45">
        <f>$G$11</f>
        <v>45383</v>
      </c>
    </row>
    <row r="82" spans="1:7" ht="32.4" x14ac:dyDescent="0.2">
      <c r="A82" s="67" t="s">
        <v>57</v>
      </c>
      <c r="B82" s="63" t="s">
        <v>43</v>
      </c>
      <c r="C82" s="64" t="s">
        <v>55</v>
      </c>
      <c r="D82" s="65" t="s">
        <v>18</v>
      </c>
      <c r="E82" s="64" t="s">
        <v>19</v>
      </c>
      <c r="F82" s="64" t="s">
        <v>20</v>
      </c>
      <c r="G82" s="64" t="s">
        <v>21</v>
      </c>
    </row>
    <row r="83" spans="1:7" ht="65.099999999999994" customHeight="1" x14ac:dyDescent="0.2">
      <c r="A83" s="75">
        <f>IF(A60="","",A60)</f>
        <v>100</v>
      </c>
      <c r="B83" s="76" t="str">
        <f>IF(ISTEXT(C83),来館予定者名簿!$B$11,"")</f>
        <v/>
      </c>
      <c r="C83" s="66">
        <f>来館予定者名簿!D57</f>
        <v>0</v>
      </c>
      <c r="D83" s="70">
        <f>来館予定者名簿!D58</f>
        <v>0</v>
      </c>
      <c r="E83" s="65" t="s">
        <v>22</v>
      </c>
      <c r="F83" s="65" t="s">
        <v>22</v>
      </c>
      <c r="G83" s="66" t="str">
        <f>IF(ISTEXT(C83),$J$4&amp;CHAR(10)&amp;$I$5&amp;$J$5&amp;CHAR(10)&amp;来館予定者名簿!D59&amp;CHAR(10)&amp;来館予定者名簿!D61&amp;CHAR(10)&amp;$J$6,"")</f>
        <v/>
      </c>
    </row>
    <row r="84" spans="1:7" ht="65.099999999999994" customHeight="1" x14ac:dyDescent="0.2">
      <c r="A84" s="62" t="str">
        <f t="shared" ref="A84:A92" si="2">IF(A61="","",A61)</f>
        <v/>
      </c>
      <c r="B84" s="76" t="str">
        <f>IF(ISTEXT(C84),来館予定者名簿!$B$11,"")</f>
        <v/>
      </c>
      <c r="C84" s="66">
        <f>来館予定者名簿!E57</f>
        <v>0</v>
      </c>
      <c r="D84" s="70">
        <f>来館予定者名簿!E58</f>
        <v>0</v>
      </c>
      <c r="E84" s="65" t="s">
        <v>22</v>
      </c>
      <c r="F84" s="65" t="s">
        <v>22</v>
      </c>
      <c r="G84" s="66" t="str">
        <f>IF(ISTEXT(C83),$J$4&amp;CHAR(10)&amp;$I$5&amp;$J$5&amp;CHAR(10)&amp;来館予定者名簿!E59&amp;CHAR(10)&amp;来館予定者名簿!E61&amp;CHAR(10)&amp;$J$6,"")</f>
        <v/>
      </c>
    </row>
    <row r="85" spans="1:7" ht="65.099999999999994" customHeight="1" x14ac:dyDescent="0.2">
      <c r="A85" s="62" t="str">
        <f t="shared" si="2"/>
        <v/>
      </c>
      <c r="B85" s="76" t="str">
        <f>IF(ISTEXT(C85),来館予定者名簿!$B$11,"")</f>
        <v/>
      </c>
      <c r="C85" s="66">
        <f>来館予定者名簿!F57</f>
        <v>0</v>
      </c>
      <c r="D85" s="70">
        <f>来館予定者名簿!F58</f>
        <v>0</v>
      </c>
      <c r="E85" s="65" t="s">
        <v>22</v>
      </c>
      <c r="F85" s="65" t="s">
        <v>22</v>
      </c>
      <c r="G85" s="66" t="str">
        <f>IF(ISTEXT(C85),$J$4&amp;CHAR(10)&amp;$I$5&amp;$J$5&amp;CHAR(10)&amp;来館予定者名簿!F59&amp;CHAR(10)&amp;来館予定者名簿!F61&amp;CHAR(10)&amp;$J$6,"")</f>
        <v/>
      </c>
    </row>
    <row r="86" spans="1:7" ht="65.099999999999994" customHeight="1" x14ac:dyDescent="0.2">
      <c r="A86" s="62" t="str">
        <f t="shared" si="2"/>
        <v/>
      </c>
      <c r="B86" s="76" t="str">
        <f>IF(ISTEXT(C86),来館予定者名簿!$B$11,"")</f>
        <v/>
      </c>
      <c r="C86" s="66">
        <f>来館予定者名簿!G57</f>
        <v>0</v>
      </c>
      <c r="D86" s="70">
        <f>来館予定者名簿!G58</f>
        <v>0</v>
      </c>
      <c r="E86" s="65" t="s">
        <v>22</v>
      </c>
      <c r="F86" s="65" t="s">
        <v>22</v>
      </c>
      <c r="G86" s="66" t="str">
        <f>IF(ISTEXT(C86),$J$4&amp;CHAR(10)&amp;$I$5&amp;$J$5&amp;CHAR(10)&amp;来館予定者名簿!G59&amp;CHAR(10)&amp;来館予定者名簿!G61&amp;CHAR(10)&amp;$J$6,"")</f>
        <v/>
      </c>
    </row>
    <row r="87" spans="1:7" ht="65.099999999999994" customHeight="1" x14ac:dyDescent="0.2">
      <c r="A87" s="62" t="str">
        <f t="shared" si="2"/>
        <v/>
      </c>
      <c r="B87" s="76" t="str">
        <f>IF(ISTEXT(C87),来館予定者名簿!$B$11,"")</f>
        <v/>
      </c>
      <c r="C87" s="66">
        <f>来館予定者名簿!H57</f>
        <v>0</v>
      </c>
      <c r="D87" s="70">
        <f>来館予定者名簿!H58</f>
        <v>0</v>
      </c>
      <c r="E87" s="65" t="s">
        <v>22</v>
      </c>
      <c r="F87" s="65" t="s">
        <v>22</v>
      </c>
      <c r="G87" s="66" t="str">
        <f>IF(ISTEXT(C87),$J$4&amp;CHAR(10)&amp;$I$5&amp;$J$5&amp;CHAR(10)&amp;来館予定者名簿!H59&amp;CHAR(10)&amp;来館予定者名簿!H61&amp;CHAR(10)&amp;$J$6,"")</f>
        <v/>
      </c>
    </row>
    <row r="88" spans="1:7" ht="65.099999999999994" customHeight="1" x14ac:dyDescent="0.2">
      <c r="A88" s="62" t="str">
        <f t="shared" si="2"/>
        <v/>
      </c>
      <c r="B88" s="76" t="str">
        <f>IF(ISTEXT(C88),来館予定者名簿!$B$11,"")</f>
        <v/>
      </c>
      <c r="C88" s="66">
        <f>来館予定者名簿!I57</f>
        <v>0</v>
      </c>
      <c r="D88" s="70">
        <f>来館予定者名簿!I58</f>
        <v>0</v>
      </c>
      <c r="E88" s="65" t="s">
        <v>22</v>
      </c>
      <c r="F88" s="65" t="s">
        <v>22</v>
      </c>
      <c r="G88" s="66" t="str">
        <f>IF(ISTEXT(C88),$J$4&amp;CHAR(10)&amp;$I$5&amp;$J$5&amp;CHAR(10)&amp;来館予定者名簿!I59&amp;CHAR(10)&amp;来館予定者名簿!I61&amp;CHAR(10)&amp;$J$6,"")</f>
        <v/>
      </c>
    </row>
    <row r="89" spans="1:7" ht="65.099999999999994" customHeight="1" x14ac:dyDescent="0.2">
      <c r="A89" s="62" t="str">
        <f t="shared" si="2"/>
        <v/>
      </c>
      <c r="B89" s="76" t="str">
        <f>IF(ISTEXT(C89),来館予定者名簿!$B$11,"")</f>
        <v/>
      </c>
      <c r="C89" s="66">
        <f>来館予定者名簿!J57</f>
        <v>0</v>
      </c>
      <c r="D89" s="70">
        <f>来館予定者名簿!J58</f>
        <v>0</v>
      </c>
      <c r="E89" s="65" t="s">
        <v>22</v>
      </c>
      <c r="F89" s="65" t="s">
        <v>22</v>
      </c>
      <c r="G89" s="66" t="str">
        <f>IF(ISTEXT(C89),$J$4&amp;CHAR(10)&amp;$I$5&amp;$J$5&amp;CHAR(10)&amp;来館予定者名簿!J59&amp;CHAR(10)&amp;来館予定者名簿!J61&amp;CHAR(10)&amp;$J$6,"")</f>
        <v/>
      </c>
    </row>
    <row r="90" spans="1:7" ht="65.099999999999994" customHeight="1" x14ac:dyDescent="0.2">
      <c r="A90" s="62" t="str">
        <f t="shared" si="2"/>
        <v/>
      </c>
      <c r="B90" s="76" t="str">
        <f>IF(ISTEXT(C90),来館予定者名簿!$B$11,"")</f>
        <v/>
      </c>
      <c r="C90" s="66">
        <f>来館予定者名簿!K57</f>
        <v>0</v>
      </c>
      <c r="D90" s="70">
        <f>来館予定者名簿!K58</f>
        <v>0</v>
      </c>
      <c r="E90" s="65" t="s">
        <v>22</v>
      </c>
      <c r="F90" s="65" t="s">
        <v>22</v>
      </c>
      <c r="G90" s="66" t="str">
        <f>IF(ISTEXT(C90),$J$4&amp;CHAR(10)&amp;$I$5&amp;$J$5&amp;CHAR(10)&amp;来館予定者名簿!K59&amp;CHAR(10)&amp;来館予定者名簿!K61&amp;CHAR(10)&amp;$J$6,"")</f>
        <v/>
      </c>
    </row>
    <row r="91" spans="1:7" ht="65.099999999999994" customHeight="1" x14ac:dyDescent="0.2">
      <c r="A91" s="62" t="str">
        <f t="shared" si="2"/>
        <v/>
      </c>
      <c r="B91" s="76" t="str">
        <f>IF(ISTEXT(C91),来館予定者名簿!$B$11,"")</f>
        <v/>
      </c>
      <c r="C91" s="66">
        <f>来館予定者名簿!L57</f>
        <v>0</v>
      </c>
      <c r="D91" s="70">
        <f>来館予定者名簿!L58</f>
        <v>0</v>
      </c>
      <c r="E91" s="65" t="s">
        <v>22</v>
      </c>
      <c r="F91" s="65" t="s">
        <v>22</v>
      </c>
      <c r="G91" s="66" t="str">
        <f>IF(ISTEXT(C91),$J$4&amp;CHAR(10)&amp;$I$5&amp;$J$5&amp;CHAR(10)&amp;来館予定者名簿!L59&amp;CHAR(10)&amp;来館予定者名簿!L61&amp;CHAR(10)&amp;$J$6,"")</f>
        <v/>
      </c>
    </row>
    <row r="92" spans="1:7" ht="65.099999999999994" customHeight="1" x14ac:dyDescent="0.2">
      <c r="A92" s="62" t="str">
        <f t="shared" si="2"/>
        <v/>
      </c>
      <c r="B92" s="76" t="str">
        <f>IF(ISTEXT(C92),来館予定者名簿!$B$11,"")</f>
        <v/>
      </c>
      <c r="C92" s="66">
        <f>来館予定者名簿!M57</f>
        <v>0</v>
      </c>
      <c r="D92" s="70">
        <f>来館予定者名簿!M58</f>
        <v>0</v>
      </c>
      <c r="E92" s="65" t="s">
        <v>22</v>
      </c>
      <c r="F92" s="65" t="s">
        <v>22</v>
      </c>
      <c r="G92" s="66" t="str">
        <f>IF(ISTEXT(C92),$J$4&amp;CHAR(10)&amp;$I$5&amp;$J$5&amp;CHAR(10)&amp;来館予定者名簿!M59&amp;CHAR(10)&amp;来館予定者名簿!M61&amp;CHAR(10)&amp;$J$6,"")</f>
        <v/>
      </c>
    </row>
    <row r="93" spans="1:7" x14ac:dyDescent="0.2">
      <c r="A93" s="44" t="s">
        <v>12</v>
      </c>
    </row>
    <row r="94" spans="1:7" x14ac:dyDescent="0.2">
      <c r="B94" s="41" t="s">
        <v>13</v>
      </c>
      <c r="C94" s="43"/>
      <c r="D94" s="38"/>
      <c r="E94" s="38"/>
      <c r="F94" s="38"/>
      <c r="G94" s="38"/>
    </row>
    <row r="97" spans="1:7" x14ac:dyDescent="0.2">
      <c r="A97" s="44" t="s">
        <v>42</v>
      </c>
    </row>
    <row r="98" spans="1:7" x14ac:dyDescent="0.2">
      <c r="A98" s="44" t="s">
        <v>14</v>
      </c>
    </row>
    <row r="99" spans="1:7" x14ac:dyDescent="0.2">
      <c r="A99" s="44" t="s">
        <v>15</v>
      </c>
    </row>
    <row r="100" spans="1:7" x14ac:dyDescent="0.2">
      <c r="A100" s="44" t="s">
        <v>16</v>
      </c>
    </row>
    <row r="101" spans="1:7" x14ac:dyDescent="0.2">
      <c r="A101" s="44" t="s">
        <v>17</v>
      </c>
    </row>
    <row r="103" spans="1:7" x14ac:dyDescent="0.2">
      <c r="F103" s="46" t="s">
        <v>36</v>
      </c>
      <c r="G103" s="45">
        <f>$G$11</f>
        <v>45383</v>
      </c>
    </row>
    <row r="105" spans="1:7" ht="32.4" x14ac:dyDescent="0.2">
      <c r="A105" s="67" t="s">
        <v>57</v>
      </c>
      <c r="B105" s="63" t="s">
        <v>43</v>
      </c>
      <c r="C105" s="64" t="s">
        <v>55</v>
      </c>
      <c r="D105" s="65" t="s">
        <v>18</v>
      </c>
      <c r="E105" s="64" t="s">
        <v>19</v>
      </c>
      <c r="F105" s="64" t="s">
        <v>20</v>
      </c>
      <c r="G105" s="64" t="s">
        <v>21</v>
      </c>
    </row>
    <row r="106" spans="1:7" ht="65.099999999999994" customHeight="1" x14ac:dyDescent="0.2">
      <c r="A106" s="75">
        <f>IF(A83="","",A83)</f>
        <v>100</v>
      </c>
      <c r="B106" s="76" t="str">
        <f>IF(ISTEXT(C106),来館予定者名簿!$B$11,"")</f>
        <v/>
      </c>
      <c r="C106" s="66">
        <f>来館予定者名簿!D80</f>
        <v>0</v>
      </c>
      <c r="D106" s="70">
        <f>来館予定者名簿!D81</f>
        <v>0</v>
      </c>
      <c r="E106" s="65" t="s">
        <v>22</v>
      </c>
      <c r="F106" s="65" t="s">
        <v>22</v>
      </c>
      <c r="G106" s="66" t="str">
        <f>IF(ISTEXT(C106),$J$4&amp;CHAR(10)&amp;$I$5&amp;$J$5&amp;CHAR(10)&amp;来館予定者名簿!D82&amp;CHAR(10)&amp;来館予定者名簿!D84&amp;CHAR(10)&amp;$J$6,"")</f>
        <v/>
      </c>
    </row>
    <row r="107" spans="1:7" ht="65.099999999999994" customHeight="1" x14ac:dyDescent="0.2">
      <c r="A107" s="62" t="str">
        <f t="shared" ref="A107:A115" si="3">IF(A84="","",A84)</f>
        <v/>
      </c>
      <c r="B107" s="76" t="str">
        <f>IF(ISTEXT(C107),来館予定者名簿!$B$11,"")</f>
        <v/>
      </c>
      <c r="C107" s="66">
        <f>来館予定者名簿!E80</f>
        <v>0</v>
      </c>
      <c r="D107" s="70">
        <f>来館予定者名簿!E81</f>
        <v>0</v>
      </c>
      <c r="E107" s="65" t="s">
        <v>22</v>
      </c>
      <c r="F107" s="65" t="s">
        <v>22</v>
      </c>
      <c r="G107" s="66" t="str">
        <f>IF(ISTEXT(C106),$J$4&amp;CHAR(10)&amp;$I$5&amp;$J$5&amp;CHAR(10)&amp;来館予定者名簿!E82&amp;CHAR(10)&amp;来館予定者名簿!E84&amp;CHAR(10)&amp;$J$6,"")</f>
        <v/>
      </c>
    </row>
    <row r="108" spans="1:7" ht="65.099999999999994" customHeight="1" x14ac:dyDescent="0.2">
      <c r="A108" s="62" t="str">
        <f t="shared" si="3"/>
        <v/>
      </c>
      <c r="B108" s="76" t="str">
        <f>IF(ISTEXT(C108),来館予定者名簿!$B$11,"")</f>
        <v/>
      </c>
      <c r="C108" s="66">
        <f>来館予定者名簿!F80</f>
        <v>0</v>
      </c>
      <c r="D108" s="70">
        <f>来館予定者名簿!F81</f>
        <v>0</v>
      </c>
      <c r="E108" s="65" t="s">
        <v>22</v>
      </c>
      <c r="F108" s="65" t="s">
        <v>22</v>
      </c>
      <c r="G108" s="66" t="str">
        <f>IF(ISTEXT(C108),$J$4&amp;CHAR(10)&amp;$I$5&amp;$J$5&amp;CHAR(10)&amp;来館予定者名簿!F82&amp;CHAR(10)&amp;来館予定者名簿!F84&amp;CHAR(10)&amp;$J$6,"")</f>
        <v/>
      </c>
    </row>
    <row r="109" spans="1:7" ht="65.099999999999994" customHeight="1" x14ac:dyDescent="0.2">
      <c r="A109" s="62" t="str">
        <f t="shared" si="3"/>
        <v/>
      </c>
      <c r="B109" s="76" t="str">
        <f>IF(ISTEXT(C109),来館予定者名簿!$B$11,"")</f>
        <v/>
      </c>
      <c r="C109" s="66">
        <f>来館予定者名簿!G80</f>
        <v>0</v>
      </c>
      <c r="D109" s="70">
        <f>来館予定者名簿!G81</f>
        <v>0</v>
      </c>
      <c r="E109" s="65" t="s">
        <v>22</v>
      </c>
      <c r="F109" s="65" t="s">
        <v>22</v>
      </c>
      <c r="G109" s="66" t="str">
        <f>IF(ISTEXT(C109),$J$4&amp;CHAR(10)&amp;$I$5&amp;$J$5&amp;CHAR(10)&amp;来館予定者名簿!G82&amp;CHAR(10)&amp;来館予定者名簿!G84&amp;CHAR(10)&amp;$J$6,"")</f>
        <v/>
      </c>
    </row>
    <row r="110" spans="1:7" ht="65.099999999999994" customHeight="1" x14ac:dyDescent="0.2">
      <c r="A110" s="62" t="str">
        <f t="shared" si="3"/>
        <v/>
      </c>
      <c r="B110" s="76" t="str">
        <f>IF(ISTEXT(C110),来館予定者名簿!$B$11,"")</f>
        <v/>
      </c>
      <c r="C110" s="66">
        <f>来館予定者名簿!H80</f>
        <v>0</v>
      </c>
      <c r="D110" s="70">
        <f>来館予定者名簿!H81</f>
        <v>0</v>
      </c>
      <c r="E110" s="65" t="s">
        <v>22</v>
      </c>
      <c r="F110" s="65" t="s">
        <v>22</v>
      </c>
      <c r="G110" s="66" t="str">
        <f>IF(ISTEXT(C110),$J$4&amp;CHAR(10)&amp;$I$5&amp;$J$5&amp;CHAR(10)&amp;来館予定者名簿!H82&amp;CHAR(10)&amp;来館予定者名簿!H84&amp;CHAR(10)&amp;$J$6,"")</f>
        <v/>
      </c>
    </row>
    <row r="111" spans="1:7" ht="65.099999999999994" customHeight="1" x14ac:dyDescent="0.2">
      <c r="A111" s="62" t="str">
        <f t="shared" si="3"/>
        <v/>
      </c>
      <c r="B111" s="76" t="str">
        <f>IF(ISTEXT(C111),来館予定者名簿!$B$11,"")</f>
        <v/>
      </c>
      <c r="C111" s="66">
        <f>来館予定者名簿!I80</f>
        <v>0</v>
      </c>
      <c r="D111" s="70">
        <f>来館予定者名簿!I81</f>
        <v>0</v>
      </c>
      <c r="E111" s="65" t="s">
        <v>22</v>
      </c>
      <c r="F111" s="65" t="s">
        <v>22</v>
      </c>
      <c r="G111" s="66" t="str">
        <f>IF(ISTEXT(C111),$J$4&amp;CHAR(10)&amp;$I$5&amp;$J$5&amp;CHAR(10)&amp;来館予定者名簿!I82&amp;CHAR(10)&amp;来館予定者名簿!I84&amp;CHAR(10)&amp;$J$6,"")</f>
        <v/>
      </c>
    </row>
    <row r="112" spans="1:7" ht="65.099999999999994" customHeight="1" x14ac:dyDescent="0.2">
      <c r="A112" s="62" t="str">
        <f t="shared" si="3"/>
        <v/>
      </c>
      <c r="B112" s="76" t="str">
        <f>IF(ISTEXT(C112),来館予定者名簿!$B$11,"")</f>
        <v/>
      </c>
      <c r="C112" s="66">
        <f>来館予定者名簿!J80</f>
        <v>0</v>
      </c>
      <c r="D112" s="70">
        <f>来館予定者名簿!J81</f>
        <v>0</v>
      </c>
      <c r="E112" s="65" t="s">
        <v>22</v>
      </c>
      <c r="F112" s="65" t="s">
        <v>22</v>
      </c>
      <c r="G112" s="66" t="str">
        <f>IF(ISTEXT(C112),$J$4&amp;CHAR(10)&amp;$I$5&amp;$J$5&amp;CHAR(10)&amp;来館予定者名簿!J82&amp;CHAR(10)&amp;来館予定者名簿!J84&amp;CHAR(10)&amp;$J$6,"")</f>
        <v/>
      </c>
    </row>
    <row r="113" spans="1:7" ht="65.099999999999994" customHeight="1" x14ac:dyDescent="0.2">
      <c r="A113" s="62" t="str">
        <f t="shared" si="3"/>
        <v/>
      </c>
      <c r="B113" s="76" t="str">
        <f>IF(ISTEXT(C113),来館予定者名簿!$B$11,"")</f>
        <v/>
      </c>
      <c r="C113" s="66">
        <f>来館予定者名簿!K80</f>
        <v>0</v>
      </c>
      <c r="D113" s="70">
        <f>来館予定者名簿!K81</f>
        <v>0</v>
      </c>
      <c r="E113" s="65" t="s">
        <v>22</v>
      </c>
      <c r="F113" s="65" t="s">
        <v>22</v>
      </c>
      <c r="G113" s="66" t="str">
        <f>IF(ISTEXT(C113),$J$4&amp;CHAR(10)&amp;$I$5&amp;$J$5&amp;CHAR(10)&amp;来館予定者名簿!K82&amp;CHAR(10)&amp;来館予定者名簿!K84&amp;CHAR(10)&amp;$J$6,"")</f>
        <v/>
      </c>
    </row>
    <row r="114" spans="1:7" ht="65.099999999999994" customHeight="1" x14ac:dyDescent="0.2">
      <c r="A114" s="62" t="str">
        <f t="shared" si="3"/>
        <v/>
      </c>
      <c r="B114" s="76" t="str">
        <f>IF(ISTEXT(C114),来館予定者名簿!$B$11,"")</f>
        <v/>
      </c>
      <c r="C114" s="66">
        <f>来館予定者名簿!L80</f>
        <v>0</v>
      </c>
      <c r="D114" s="70">
        <f>来館予定者名簿!L81</f>
        <v>0</v>
      </c>
      <c r="E114" s="65" t="s">
        <v>22</v>
      </c>
      <c r="F114" s="65" t="s">
        <v>22</v>
      </c>
      <c r="G114" s="66" t="str">
        <f>IF(ISTEXT(C114),$J$4&amp;CHAR(10)&amp;$I$5&amp;$J$5&amp;CHAR(10)&amp;来館予定者名簿!L82&amp;CHAR(10)&amp;来館予定者名簿!L84&amp;CHAR(10)&amp;$J$6,"")</f>
        <v/>
      </c>
    </row>
    <row r="115" spans="1:7" ht="65.099999999999994" customHeight="1" x14ac:dyDescent="0.2">
      <c r="A115" s="62" t="str">
        <f t="shared" si="3"/>
        <v/>
      </c>
      <c r="B115" s="76" t="str">
        <f>IF(ISTEXT(C115),来館予定者名簿!$B$11,"")</f>
        <v/>
      </c>
      <c r="C115" s="66">
        <f>来館予定者名簿!M80</f>
        <v>0</v>
      </c>
      <c r="D115" s="70">
        <f>来館予定者名簿!M81</f>
        <v>0</v>
      </c>
      <c r="E115" s="65" t="s">
        <v>22</v>
      </c>
      <c r="F115" s="65" t="s">
        <v>22</v>
      </c>
      <c r="G115" s="66" t="str">
        <f>IF(ISTEXT(C115),$J$4&amp;CHAR(10)&amp;$I$5&amp;$J$5&amp;CHAR(10)&amp;来館予定者名簿!M82&amp;CHAR(10)&amp;来館予定者名簿!M84&amp;CHAR(10)&amp;$J$6,"")</f>
        <v/>
      </c>
    </row>
    <row r="116" spans="1:7" x14ac:dyDescent="0.2">
      <c r="A116" s="44" t="s">
        <v>12</v>
      </c>
    </row>
    <row r="117" spans="1:7" x14ac:dyDescent="0.2">
      <c r="B117" s="41" t="s">
        <v>13</v>
      </c>
      <c r="C117" s="43"/>
      <c r="D117" s="38"/>
      <c r="E117" s="38"/>
      <c r="F117" s="38"/>
      <c r="G117" s="38"/>
    </row>
    <row r="120" spans="1:7" x14ac:dyDescent="0.2">
      <c r="A120" s="44" t="s">
        <v>42</v>
      </c>
    </row>
    <row r="121" spans="1:7" x14ac:dyDescent="0.2">
      <c r="A121" s="44" t="s">
        <v>14</v>
      </c>
    </row>
    <row r="122" spans="1:7" x14ac:dyDescent="0.2">
      <c r="A122" s="44" t="s">
        <v>15</v>
      </c>
    </row>
    <row r="123" spans="1:7" x14ac:dyDescent="0.2">
      <c r="A123" s="44" t="s">
        <v>16</v>
      </c>
    </row>
    <row r="124" spans="1:7" x14ac:dyDescent="0.2">
      <c r="A124" s="44" t="s">
        <v>17</v>
      </c>
    </row>
    <row r="126" spans="1:7" x14ac:dyDescent="0.2">
      <c r="F126" s="46" t="s">
        <v>36</v>
      </c>
      <c r="G126" s="45">
        <f>$G$11</f>
        <v>45383</v>
      </c>
    </row>
    <row r="128" spans="1:7" ht="32.4" x14ac:dyDescent="0.2">
      <c r="A128" s="67" t="s">
        <v>57</v>
      </c>
      <c r="B128" s="63" t="s">
        <v>43</v>
      </c>
      <c r="C128" s="64" t="s">
        <v>55</v>
      </c>
      <c r="D128" s="65" t="s">
        <v>18</v>
      </c>
      <c r="E128" s="64" t="s">
        <v>19</v>
      </c>
      <c r="F128" s="64" t="s">
        <v>20</v>
      </c>
      <c r="G128" s="64" t="s">
        <v>21</v>
      </c>
    </row>
    <row r="129" spans="1:7" ht="65.099999999999994" customHeight="1" x14ac:dyDescent="0.2">
      <c r="A129" s="75">
        <f>IF(A106="","",A106)</f>
        <v>100</v>
      </c>
      <c r="B129" s="76" t="str">
        <f>IF(ISTEXT(C129),来館予定者名簿!$B$11,"")</f>
        <v/>
      </c>
      <c r="C129" s="66">
        <f>来館予定者名簿!D103</f>
        <v>0</v>
      </c>
      <c r="D129" s="70">
        <f>来館予定者名簿!D104</f>
        <v>0</v>
      </c>
      <c r="E129" s="65" t="s">
        <v>22</v>
      </c>
      <c r="F129" s="65" t="s">
        <v>22</v>
      </c>
      <c r="G129" s="66" t="str">
        <f>IF(ISTEXT(C129),$J$4&amp;CHAR(10)&amp;$I$5&amp;$J$5&amp;CHAR(10)&amp;来館予定者名簿!D105&amp;CHAR(10)&amp;来館予定者名簿!D107&amp;CHAR(10)&amp;$J$6,"")</f>
        <v/>
      </c>
    </row>
    <row r="130" spans="1:7" ht="65.099999999999994" customHeight="1" x14ac:dyDescent="0.2">
      <c r="A130" s="62" t="str">
        <f t="shared" ref="A130:A138" si="4">IF(A107="","",A107)</f>
        <v/>
      </c>
      <c r="B130" s="76" t="str">
        <f>IF(ISTEXT(C130),来館予定者名簿!$B$11,"")</f>
        <v/>
      </c>
      <c r="C130" s="66">
        <f>来館予定者名簿!E103</f>
        <v>0</v>
      </c>
      <c r="D130" s="70">
        <f>来館予定者名簿!E104</f>
        <v>0</v>
      </c>
      <c r="E130" s="65" t="s">
        <v>22</v>
      </c>
      <c r="F130" s="65" t="s">
        <v>22</v>
      </c>
      <c r="G130" s="66" t="str">
        <f>IF(ISTEXT(C129),$J$4&amp;CHAR(10)&amp;$I$5&amp;$J$5&amp;CHAR(10)&amp;来館予定者名簿!E105&amp;CHAR(10)&amp;来館予定者名簿!E107&amp;CHAR(10)&amp;$J$6,"")</f>
        <v/>
      </c>
    </row>
    <row r="131" spans="1:7" ht="65.099999999999994" customHeight="1" x14ac:dyDescent="0.2">
      <c r="A131" s="62" t="str">
        <f t="shared" si="4"/>
        <v/>
      </c>
      <c r="B131" s="76" t="str">
        <f>IF(ISTEXT(C131),来館予定者名簿!$B$11,"")</f>
        <v/>
      </c>
      <c r="C131" s="66">
        <f>来館予定者名簿!F103</f>
        <v>0</v>
      </c>
      <c r="D131" s="70">
        <f>来館予定者名簿!F104</f>
        <v>0</v>
      </c>
      <c r="E131" s="65" t="s">
        <v>22</v>
      </c>
      <c r="F131" s="65" t="s">
        <v>22</v>
      </c>
      <c r="G131" s="66" t="str">
        <f>IF(ISTEXT(C131),$J$4&amp;CHAR(10)&amp;$I$5&amp;$J$5&amp;CHAR(10)&amp;来館予定者名簿!F105&amp;CHAR(10)&amp;来館予定者名簿!F107&amp;CHAR(10)&amp;$J$6,"")</f>
        <v/>
      </c>
    </row>
    <row r="132" spans="1:7" ht="65.099999999999994" customHeight="1" x14ac:dyDescent="0.2">
      <c r="A132" s="62" t="str">
        <f t="shared" si="4"/>
        <v/>
      </c>
      <c r="B132" s="76" t="str">
        <f>IF(ISTEXT(C132),来館予定者名簿!$B$11,"")</f>
        <v/>
      </c>
      <c r="C132" s="66">
        <f>来館予定者名簿!G103</f>
        <v>0</v>
      </c>
      <c r="D132" s="70">
        <f>来館予定者名簿!G104</f>
        <v>0</v>
      </c>
      <c r="E132" s="65" t="s">
        <v>22</v>
      </c>
      <c r="F132" s="65" t="s">
        <v>22</v>
      </c>
      <c r="G132" s="66" t="str">
        <f>IF(ISTEXT(C132),$J$4&amp;CHAR(10)&amp;$I$5&amp;$J$5&amp;CHAR(10)&amp;来館予定者名簿!G105&amp;CHAR(10)&amp;来館予定者名簿!G107&amp;CHAR(10)&amp;$J$6,"")</f>
        <v/>
      </c>
    </row>
    <row r="133" spans="1:7" ht="65.099999999999994" customHeight="1" x14ac:dyDescent="0.2">
      <c r="A133" s="62" t="str">
        <f t="shared" si="4"/>
        <v/>
      </c>
      <c r="B133" s="76" t="str">
        <f>IF(ISTEXT(C133),来館予定者名簿!$B$11,"")</f>
        <v/>
      </c>
      <c r="C133" s="66">
        <f>来館予定者名簿!H103</f>
        <v>0</v>
      </c>
      <c r="D133" s="70">
        <f>来館予定者名簿!H104</f>
        <v>0</v>
      </c>
      <c r="E133" s="65" t="s">
        <v>22</v>
      </c>
      <c r="F133" s="65" t="s">
        <v>22</v>
      </c>
      <c r="G133" s="66" t="str">
        <f>IF(ISTEXT(C133),$J$4&amp;CHAR(10)&amp;$I$5&amp;$J$5&amp;CHAR(10)&amp;来館予定者名簿!H105&amp;CHAR(10)&amp;来館予定者名簿!H107&amp;CHAR(10)&amp;$J$6,"")</f>
        <v/>
      </c>
    </row>
    <row r="134" spans="1:7" ht="65.099999999999994" customHeight="1" x14ac:dyDescent="0.2">
      <c r="A134" s="62" t="str">
        <f t="shared" si="4"/>
        <v/>
      </c>
      <c r="B134" s="76" t="str">
        <f>IF(ISTEXT(C134),来館予定者名簿!$B$11,"")</f>
        <v/>
      </c>
      <c r="C134" s="66">
        <f>来館予定者名簿!I103</f>
        <v>0</v>
      </c>
      <c r="D134" s="70">
        <f>来館予定者名簿!I104</f>
        <v>0</v>
      </c>
      <c r="E134" s="65" t="s">
        <v>22</v>
      </c>
      <c r="F134" s="65" t="s">
        <v>22</v>
      </c>
      <c r="G134" s="66" t="str">
        <f>IF(ISTEXT(C134),$J$4&amp;CHAR(10)&amp;$I$5&amp;$J$5&amp;CHAR(10)&amp;来館予定者名簿!I105&amp;CHAR(10)&amp;来館予定者名簿!I107&amp;CHAR(10)&amp;$J$6,"")</f>
        <v/>
      </c>
    </row>
    <row r="135" spans="1:7" ht="65.099999999999994" customHeight="1" x14ac:dyDescent="0.2">
      <c r="A135" s="62" t="str">
        <f t="shared" si="4"/>
        <v/>
      </c>
      <c r="B135" s="76" t="str">
        <f>IF(ISTEXT(C135),来館予定者名簿!$B$11,"")</f>
        <v/>
      </c>
      <c r="C135" s="66">
        <f>来館予定者名簿!J103</f>
        <v>0</v>
      </c>
      <c r="D135" s="70">
        <f>来館予定者名簿!J104</f>
        <v>0</v>
      </c>
      <c r="E135" s="65" t="s">
        <v>22</v>
      </c>
      <c r="F135" s="65" t="s">
        <v>22</v>
      </c>
      <c r="G135" s="66" t="str">
        <f>IF(ISTEXT(C135),$J$4&amp;CHAR(10)&amp;$I$5&amp;$J$5&amp;CHAR(10)&amp;来館予定者名簿!J105&amp;CHAR(10)&amp;来館予定者名簿!J107&amp;CHAR(10)&amp;$J$6,"")</f>
        <v/>
      </c>
    </row>
    <row r="136" spans="1:7" ht="65.099999999999994" customHeight="1" x14ac:dyDescent="0.2">
      <c r="A136" s="62" t="str">
        <f t="shared" si="4"/>
        <v/>
      </c>
      <c r="B136" s="76" t="str">
        <f>IF(ISTEXT(C136),来館予定者名簿!$B$11,"")</f>
        <v/>
      </c>
      <c r="C136" s="66">
        <f>来館予定者名簿!K103</f>
        <v>0</v>
      </c>
      <c r="D136" s="70">
        <f>来館予定者名簿!K104</f>
        <v>0</v>
      </c>
      <c r="E136" s="65" t="s">
        <v>22</v>
      </c>
      <c r="F136" s="65" t="s">
        <v>22</v>
      </c>
      <c r="G136" s="66" t="str">
        <f>IF(ISTEXT(C136),$J$4&amp;CHAR(10)&amp;$I$5&amp;$J$5&amp;CHAR(10)&amp;来館予定者名簿!K105&amp;CHAR(10)&amp;来館予定者名簿!K107&amp;CHAR(10)&amp;$J$6,"")</f>
        <v/>
      </c>
    </row>
    <row r="137" spans="1:7" ht="65.099999999999994" customHeight="1" x14ac:dyDescent="0.2">
      <c r="A137" s="62" t="str">
        <f t="shared" si="4"/>
        <v/>
      </c>
      <c r="B137" s="76" t="str">
        <f>IF(ISTEXT(C137),来館予定者名簿!$B$11,"")</f>
        <v/>
      </c>
      <c r="C137" s="66">
        <f>来館予定者名簿!L103</f>
        <v>0</v>
      </c>
      <c r="D137" s="70">
        <f>来館予定者名簿!L104</f>
        <v>0</v>
      </c>
      <c r="E137" s="65" t="s">
        <v>22</v>
      </c>
      <c r="F137" s="65" t="s">
        <v>22</v>
      </c>
      <c r="G137" s="66" t="str">
        <f>IF(ISTEXT(C137),$J$4&amp;CHAR(10)&amp;$I$5&amp;$J$5&amp;CHAR(10)&amp;来館予定者名簿!L105&amp;CHAR(10)&amp;来館予定者名簿!L107&amp;CHAR(10)&amp;$J$6,"")</f>
        <v/>
      </c>
    </row>
    <row r="138" spans="1:7" ht="65.099999999999994" customHeight="1" x14ac:dyDescent="0.2">
      <c r="A138" s="62" t="str">
        <f t="shared" si="4"/>
        <v/>
      </c>
      <c r="B138" s="76" t="str">
        <f>IF(ISTEXT(C138),来館予定者名簿!$B$11,"")</f>
        <v/>
      </c>
      <c r="C138" s="66">
        <f>来館予定者名簿!M103</f>
        <v>0</v>
      </c>
      <c r="D138" s="70">
        <f>来館予定者名簿!M104</f>
        <v>0</v>
      </c>
      <c r="E138" s="65" t="s">
        <v>22</v>
      </c>
      <c r="F138" s="65" t="s">
        <v>22</v>
      </c>
      <c r="G138" s="66" t="str">
        <f>IF(ISTEXT(C138),$J$4&amp;CHAR(10)&amp;$I$5&amp;$J$5&amp;CHAR(10)&amp;来館予定者名簿!M105&amp;CHAR(10)&amp;来館予定者名簿!M107&amp;CHAR(10)&amp;$J$6,"")</f>
        <v/>
      </c>
    </row>
    <row r="139" spans="1:7" x14ac:dyDescent="0.2">
      <c r="A139" s="44" t="s">
        <v>12</v>
      </c>
    </row>
    <row r="140" spans="1:7" x14ac:dyDescent="0.2">
      <c r="B140" s="41" t="s">
        <v>13</v>
      </c>
      <c r="C140" s="43"/>
      <c r="D140" s="38"/>
      <c r="E140" s="38"/>
      <c r="F140" s="38"/>
      <c r="G140" s="38"/>
    </row>
    <row r="143" spans="1:7" x14ac:dyDescent="0.2">
      <c r="A143" s="44" t="s">
        <v>42</v>
      </c>
    </row>
    <row r="144" spans="1:7" x14ac:dyDescent="0.2">
      <c r="A144" s="44" t="s">
        <v>14</v>
      </c>
    </row>
    <row r="145" spans="1:7" x14ac:dyDescent="0.2">
      <c r="A145" s="44" t="s">
        <v>15</v>
      </c>
    </row>
    <row r="146" spans="1:7" x14ac:dyDescent="0.2">
      <c r="A146" s="44" t="s">
        <v>16</v>
      </c>
    </row>
    <row r="147" spans="1:7" x14ac:dyDescent="0.2">
      <c r="A147" s="44" t="s">
        <v>17</v>
      </c>
    </row>
    <row r="149" spans="1:7" x14ac:dyDescent="0.2">
      <c r="F149" s="46" t="s">
        <v>36</v>
      </c>
      <c r="G149" s="45">
        <f>$G$11</f>
        <v>45383</v>
      </c>
    </row>
    <row r="151" spans="1:7" ht="32.4" x14ac:dyDescent="0.2">
      <c r="A151" s="67" t="s">
        <v>57</v>
      </c>
      <c r="B151" s="63" t="s">
        <v>43</v>
      </c>
      <c r="C151" s="64" t="s">
        <v>55</v>
      </c>
      <c r="D151" s="65" t="s">
        <v>18</v>
      </c>
      <c r="E151" s="64" t="s">
        <v>19</v>
      </c>
      <c r="F151" s="64" t="s">
        <v>20</v>
      </c>
      <c r="G151" s="64" t="s">
        <v>21</v>
      </c>
    </row>
    <row r="152" spans="1:7" ht="65.099999999999994" customHeight="1" x14ac:dyDescent="0.2">
      <c r="A152" s="75">
        <f>IF(A129="","",A129)</f>
        <v>100</v>
      </c>
      <c r="B152" s="76" t="str">
        <f>IF(ISTEXT(C152),来館予定者名簿!$B$11,"")</f>
        <v/>
      </c>
      <c r="C152" s="66">
        <f>来館予定者名簿!D126</f>
        <v>0</v>
      </c>
      <c r="D152" s="70">
        <f>来館予定者名簿!D127</f>
        <v>0</v>
      </c>
      <c r="E152" s="65" t="s">
        <v>22</v>
      </c>
      <c r="F152" s="65" t="s">
        <v>22</v>
      </c>
      <c r="G152" s="66" t="str">
        <f>IF(ISTEXT(C152),$J$4&amp;CHAR(10)&amp;$I$5&amp;$J$5&amp;CHAR(10)&amp;来館予定者名簿!D128&amp;CHAR(10)&amp;来館予定者名簿!D130&amp;CHAR(10)&amp;$J$6,"")</f>
        <v/>
      </c>
    </row>
    <row r="153" spans="1:7" ht="65.099999999999994" customHeight="1" x14ac:dyDescent="0.2">
      <c r="A153" s="62" t="str">
        <f t="shared" ref="A153:A161" si="5">IF(A130="","",A130)</f>
        <v/>
      </c>
      <c r="B153" s="76" t="str">
        <f>IF(ISTEXT(C153),来館予定者名簿!$B$11,"")</f>
        <v/>
      </c>
      <c r="C153" s="66">
        <f>来館予定者名簿!E126</f>
        <v>0</v>
      </c>
      <c r="D153" s="70">
        <f>来館予定者名簿!E127</f>
        <v>0</v>
      </c>
      <c r="E153" s="65" t="s">
        <v>22</v>
      </c>
      <c r="F153" s="65" t="s">
        <v>22</v>
      </c>
      <c r="G153" s="66" t="str">
        <f>IF(ISTEXT(C152),$J$4&amp;CHAR(10)&amp;$I$5&amp;$J$5&amp;CHAR(10)&amp;来館予定者名簿!E128&amp;CHAR(10)&amp;来館予定者名簿!E130&amp;CHAR(10)&amp;$J$6,"")</f>
        <v/>
      </c>
    </row>
    <row r="154" spans="1:7" ht="65.099999999999994" customHeight="1" x14ac:dyDescent="0.2">
      <c r="A154" s="62" t="str">
        <f t="shared" si="5"/>
        <v/>
      </c>
      <c r="B154" s="76" t="str">
        <f>IF(ISTEXT(C154),来館予定者名簿!$B$11,"")</f>
        <v/>
      </c>
      <c r="C154" s="66">
        <f>来館予定者名簿!F126</f>
        <v>0</v>
      </c>
      <c r="D154" s="70">
        <f>来館予定者名簿!F127</f>
        <v>0</v>
      </c>
      <c r="E154" s="65" t="s">
        <v>22</v>
      </c>
      <c r="F154" s="65" t="s">
        <v>22</v>
      </c>
      <c r="G154" s="66" t="str">
        <f>IF(ISTEXT(C154),$J$4&amp;CHAR(10)&amp;$I$5&amp;$J$5&amp;CHAR(10)&amp;来館予定者名簿!F128&amp;CHAR(10)&amp;来館予定者名簿!F130&amp;CHAR(10)&amp;$J$6,"")</f>
        <v/>
      </c>
    </row>
    <row r="155" spans="1:7" ht="65.099999999999994" customHeight="1" x14ac:dyDescent="0.2">
      <c r="A155" s="62" t="str">
        <f t="shared" si="5"/>
        <v/>
      </c>
      <c r="B155" s="76" t="str">
        <f>IF(ISTEXT(C155),来館予定者名簿!$B$11,"")</f>
        <v/>
      </c>
      <c r="C155" s="66">
        <f>来館予定者名簿!G126</f>
        <v>0</v>
      </c>
      <c r="D155" s="70">
        <f>来館予定者名簿!G127</f>
        <v>0</v>
      </c>
      <c r="E155" s="65" t="s">
        <v>22</v>
      </c>
      <c r="F155" s="65" t="s">
        <v>22</v>
      </c>
      <c r="G155" s="66" t="str">
        <f>IF(ISTEXT(C155),$J$4&amp;CHAR(10)&amp;$I$5&amp;$J$5&amp;CHAR(10)&amp;来館予定者名簿!G128&amp;CHAR(10)&amp;来館予定者名簿!G130&amp;CHAR(10)&amp;$J$6,"")</f>
        <v/>
      </c>
    </row>
    <row r="156" spans="1:7" ht="65.099999999999994" customHeight="1" x14ac:dyDescent="0.2">
      <c r="A156" s="62" t="str">
        <f t="shared" si="5"/>
        <v/>
      </c>
      <c r="B156" s="76" t="str">
        <f>IF(ISTEXT(C156),来館予定者名簿!$B$11,"")</f>
        <v/>
      </c>
      <c r="C156" s="66">
        <f>来館予定者名簿!H126</f>
        <v>0</v>
      </c>
      <c r="D156" s="70">
        <f>来館予定者名簿!H127</f>
        <v>0</v>
      </c>
      <c r="E156" s="65" t="s">
        <v>22</v>
      </c>
      <c r="F156" s="65" t="s">
        <v>22</v>
      </c>
      <c r="G156" s="66" t="str">
        <f>IF(ISTEXT(C156),$J$4&amp;CHAR(10)&amp;$I$5&amp;$J$5&amp;CHAR(10)&amp;来館予定者名簿!H128&amp;CHAR(10)&amp;来館予定者名簿!H130&amp;CHAR(10)&amp;$J$6,"")</f>
        <v/>
      </c>
    </row>
    <row r="157" spans="1:7" ht="65.099999999999994" customHeight="1" x14ac:dyDescent="0.2">
      <c r="A157" s="62" t="str">
        <f t="shared" si="5"/>
        <v/>
      </c>
      <c r="B157" s="76" t="str">
        <f>IF(ISTEXT(C157),来館予定者名簿!$B$11,"")</f>
        <v/>
      </c>
      <c r="C157" s="66">
        <f>来館予定者名簿!I126</f>
        <v>0</v>
      </c>
      <c r="D157" s="70">
        <f>来館予定者名簿!I127</f>
        <v>0</v>
      </c>
      <c r="E157" s="65" t="s">
        <v>22</v>
      </c>
      <c r="F157" s="65" t="s">
        <v>22</v>
      </c>
      <c r="G157" s="66" t="str">
        <f>IF(ISTEXT(C157),$J$4&amp;CHAR(10)&amp;$I$5&amp;$J$5&amp;CHAR(10)&amp;来館予定者名簿!I128&amp;CHAR(10)&amp;来館予定者名簿!I130&amp;CHAR(10)&amp;$J$6,"")</f>
        <v/>
      </c>
    </row>
    <row r="158" spans="1:7" ht="65.099999999999994" customHeight="1" x14ac:dyDescent="0.2">
      <c r="A158" s="62" t="str">
        <f t="shared" si="5"/>
        <v/>
      </c>
      <c r="B158" s="76" t="str">
        <f>IF(ISTEXT(C158),来館予定者名簿!$B$11,"")</f>
        <v/>
      </c>
      <c r="C158" s="66">
        <f>来館予定者名簿!J126</f>
        <v>0</v>
      </c>
      <c r="D158" s="70">
        <f>来館予定者名簿!J127</f>
        <v>0</v>
      </c>
      <c r="E158" s="65" t="s">
        <v>22</v>
      </c>
      <c r="F158" s="65" t="s">
        <v>22</v>
      </c>
      <c r="G158" s="66" t="str">
        <f>IF(ISTEXT(C158),$J$4&amp;CHAR(10)&amp;$I$5&amp;$J$5&amp;CHAR(10)&amp;来館予定者名簿!J128&amp;CHAR(10)&amp;来館予定者名簿!J130&amp;CHAR(10)&amp;$J$6,"")</f>
        <v/>
      </c>
    </row>
    <row r="159" spans="1:7" ht="65.099999999999994" customHeight="1" x14ac:dyDescent="0.2">
      <c r="A159" s="62" t="str">
        <f t="shared" si="5"/>
        <v/>
      </c>
      <c r="B159" s="76" t="str">
        <f>IF(ISTEXT(C159),来館予定者名簿!$B$11,"")</f>
        <v/>
      </c>
      <c r="C159" s="66">
        <f>来館予定者名簿!K126</f>
        <v>0</v>
      </c>
      <c r="D159" s="70">
        <f>来館予定者名簿!K127</f>
        <v>0</v>
      </c>
      <c r="E159" s="65" t="s">
        <v>22</v>
      </c>
      <c r="F159" s="65" t="s">
        <v>22</v>
      </c>
      <c r="G159" s="66" t="str">
        <f>IF(ISTEXT(C159),$J$4&amp;CHAR(10)&amp;$I$5&amp;$J$5&amp;CHAR(10)&amp;来館予定者名簿!K128&amp;CHAR(10)&amp;来館予定者名簿!K130&amp;CHAR(10)&amp;$J$6,"")</f>
        <v/>
      </c>
    </row>
    <row r="160" spans="1:7" ht="65.099999999999994" customHeight="1" x14ac:dyDescent="0.2">
      <c r="A160" s="62" t="str">
        <f t="shared" si="5"/>
        <v/>
      </c>
      <c r="B160" s="76" t="str">
        <f>IF(ISTEXT(C160),来館予定者名簿!$B$11,"")</f>
        <v/>
      </c>
      <c r="C160" s="66">
        <f>来館予定者名簿!L126</f>
        <v>0</v>
      </c>
      <c r="D160" s="70">
        <f>来館予定者名簿!L127</f>
        <v>0</v>
      </c>
      <c r="E160" s="65" t="s">
        <v>22</v>
      </c>
      <c r="F160" s="65" t="s">
        <v>22</v>
      </c>
      <c r="G160" s="66" t="str">
        <f>IF(ISTEXT(C160),$J$4&amp;CHAR(10)&amp;$I$5&amp;$J$5&amp;CHAR(10)&amp;来館予定者名簿!L128&amp;CHAR(10)&amp;来館予定者名簿!L130&amp;CHAR(10)&amp;$J$6,"")</f>
        <v/>
      </c>
    </row>
    <row r="161" spans="1:7" ht="65.099999999999994" customHeight="1" x14ac:dyDescent="0.2">
      <c r="A161" s="62" t="str">
        <f t="shared" si="5"/>
        <v/>
      </c>
      <c r="B161" s="76" t="str">
        <f>IF(ISTEXT(C161),来館予定者名簿!$B$11,"")</f>
        <v/>
      </c>
      <c r="C161" s="66">
        <f>来館予定者名簿!M126</f>
        <v>0</v>
      </c>
      <c r="D161" s="70">
        <f>来館予定者名簿!M127</f>
        <v>0</v>
      </c>
      <c r="E161" s="65" t="s">
        <v>22</v>
      </c>
      <c r="F161" s="65" t="s">
        <v>22</v>
      </c>
      <c r="G161" s="66" t="str">
        <f>IF(ISTEXT(C161),$J$4&amp;CHAR(10)&amp;$I$5&amp;$J$5&amp;CHAR(10)&amp;来館予定者名簿!M128&amp;CHAR(10)&amp;来館予定者名簿!M130&amp;CHAR(10)&amp;$J$6,"")</f>
        <v/>
      </c>
    </row>
    <row r="162" spans="1:7" x14ac:dyDescent="0.2">
      <c r="A162" s="44" t="s">
        <v>12</v>
      </c>
    </row>
    <row r="163" spans="1:7" x14ac:dyDescent="0.2">
      <c r="B163" s="41" t="s">
        <v>13</v>
      </c>
      <c r="C163" s="43"/>
      <c r="D163" s="38"/>
      <c r="E163" s="38"/>
      <c r="F163" s="38"/>
      <c r="G163" s="38"/>
    </row>
    <row r="166" spans="1:7" x14ac:dyDescent="0.2">
      <c r="A166" s="44" t="s">
        <v>42</v>
      </c>
    </row>
    <row r="167" spans="1:7" x14ac:dyDescent="0.2">
      <c r="A167" s="44" t="s">
        <v>14</v>
      </c>
    </row>
    <row r="168" spans="1:7" x14ac:dyDescent="0.2">
      <c r="A168" s="44" t="s">
        <v>15</v>
      </c>
    </row>
    <row r="169" spans="1:7" x14ac:dyDescent="0.2">
      <c r="A169" s="44" t="s">
        <v>16</v>
      </c>
    </row>
    <row r="170" spans="1:7" x14ac:dyDescent="0.2">
      <c r="A170" s="44" t="s">
        <v>17</v>
      </c>
    </row>
    <row r="172" spans="1:7" x14ac:dyDescent="0.2">
      <c r="F172" s="46" t="s">
        <v>36</v>
      </c>
      <c r="G172" s="45">
        <f>$G$11</f>
        <v>45383</v>
      </c>
    </row>
    <row r="174" spans="1:7" ht="32.4" x14ac:dyDescent="0.2">
      <c r="A174" s="67" t="s">
        <v>57</v>
      </c>
      <c r="B174" s="63" t="s">
        <v>43</v>
      </c>
      <c r="C174" s="64" t="s">
        <v>55</v>
      </c>
      <c r="D174" s="65" t="s">
        <v>18</v>
      </c>
      <c r="E174" s="64" t="s">
        <v>19</v>
      </c>
      <c r="F174" s="64" t="s">
        <v>20</v>
      </c>
      <c r="G174" s="64" t="s">
        <v>21</v>
      </c>
    </row>
    <row r="175" spans="1:7" ht="65.099999999999994" customHeight="1" x14ac:dyDescent="0.2">
      <c r="A175" s="75">
        <f>IF(A152="","",A152)</f>
        <v>100</v>
      </c>
      <c r="B175" s="76" t="str">
        <f>IF(ISTEXT(C175),来館予定者名簿!$B$11,"")</f>
        <v/>
      </c>
      <c r="C175" s="66">
        <f>来館予定者名簿!D149</f>
        <v>0</v>
      </c>
      <c r="D175" s="70">
        <f>来館予定者名簿!D150</f>
        <v>0</v>
      </c>
      <c r="E175" s="65" t="s">
        <v>22</v>
      </c>
      <c r="F175" s="65" t="s">
        <v>22</v>
      </c>
      <c r="G175" s="66" t="str">
        <f>IF(ISTEXT(C175),$J$4&amp;CHAR(10)&amp;$I$5&amp;$J$5&amp;CHAR(10)&amp;来館予定者名簿!D151&amp;CHAR(10)&amp;来館予定者名簿!D153&amp;CHAR(10)&amp;$J$6,"")</f>
        <v/>
      </c>
    </row>
    <row r="176" spans="1:7" ht="65.099999999999994" customHeight="1" x14ac:dyDescent="0.2">
      <c r="A176" s="62" t="str">
        <f t="shared" ref="A176:A184" si="6">IF(A153="","",A153)</f>
        <v/>
      </c>
      <c r="B176" s="76" t="str">
        <f>IF(ISTEXT(C176),来館予定者名簿!$B$11,"")</f>
        <v/>
      </c>
      <c r="C176" s="66">
        <f>来館予定者名簿!E149</f>
        <v>0</v>
      </c>
      <c r="D176" s="70">
        <f>来館予定者名簿!E150</f>
        <v>0</v>
      </c>
      <c r="E176" s="65" t="s">
        <v>22</v>
      </c>
      <c r="F176" s="65" t="s">
        <v>22</v>
      </c>
      <c r="G176" s="66" t="str">
        <f>IF(ISTEXT(C175),$J$4&amp;CHAR(10)&amp;$I$5&amp;$J$5&amp;CHAR(10)&amp;来館予定者名簿!E151&amp;CHAR(10)&amp;来館予定者名簿!E153&amp;CHAR(10)&amp;$J$6,"")</f>
        <v/>
      </c>
    </row>
    <row r="177" spans="1:7" ht="65.099999999999994" customHeight="1" x14ac:dyDescent="0.2">
      <c r="A177" s="62" t="str">
        <f t="shared" si="6"/>
        <v/>
      </c>
      <c r="B177" s="76" t="str">
        <f>IF(ISTEXT(C177),来館予定者名簿!$B$11,"")</f>
        <v/>
      </c>
      <c r="C177" s="66">
        <f>来館予定者名簿!F149</f>
        <v>0</v>
      </c>
      <c r="D177" s="70">
        <f>来館予定者名簿!F150</f>
        <v>0</v>
      </c>
      <c r="E177" s="65" t="s">
        <v>22</v>
      </c>
      <c r="F177" s="65" t="s">
        <v>22</v>
      </c>
      <c r="G177" s="66" t="str">
        <f>IF(ISTEXT(C177),$J$4&amp;CHAR(10)&amp;$I$5&amp;$J$5&amp;CHAR(10)&amp;来館予定者名簿!F151&amp;CHAR(10)&amp;来館予定者名簿!F153&amp;CHAR(10)&amp;$J$6,"")</f>
        <v/>
      </c>
    </row>
    <row r="178" spans="1:7" ht="65.099999999999994" customHeight="1" x14ac:dyDescent="0.2">
      <c r="A178" s="62" t="str">
        <f t="shared" si="6"/>
        <v/>
      </c>
      <c r="B178" s="76" t="str">
        <f>IF(ISTEXT(C178),来館予定者名簿!$B$11,"")</f>
        <v/>
      </c>
      <c r="C178" s="66">
        <f>来館予定者名簿!G149</f>
        <v>0</v>
      </c>
      <c r="D178" s="70">
        <f>来館予定者名簿!G150</f>
        <v>0</v>
      </c>
      <c r="E178" s="65" t="s">
        <v>22</v>
      </c>
      <c r="F178" s="65" t="s">
        <v>22</v>
      </c>
      <c r="G178" s="66" t="str">
        <f>IF(ISTEXT(C178),$J$4&amp;CHAR(10)&amp;$I$5&amp;$J$5&amp;CHAR(10)&amp;来館予定者名簿!G151&amp;CHAR(10)&amp;来館予定者名簿!G153&amp;CHAR(10)&amp;$J$6,"")</f>
        <v/>
      </c>
    </row>
    <row r="179" spans="1:7" ht="65.099999999999994" customHeight="1" x14ac:dyDescent="0.2">
      <c r="A179" s="62" t="str">
        <f t="shared" si="6"/>
        <v/>
      </c>
      <c r="B179" s="76" t="str">
        <f>IF(ISTEXT(C179),来館予定者名簿!$B$11,"")</f>
        <v/>
      </c>
      <c r="C179" s="66">
        <f>来館予定者名簿!H149</f>
        <v>0</v>
      </c>
      <c r="D179" s="70">
        <f>来館予定者名簿!H150</f>
        <v>0</v>
      </c>
      <c r="E179" s="65" t="s">
        <v>22</v>
      </c>
      <c r="F179" s="65" t="s">
        <v>22</v>
      </c>
      <c r="G179" s="66" t="str">
        <f>IF(ISTEXT(C179),$J$4&amp;CHAR(10)&amp;$I$5&amp;$J$5&amp;CHAR(10)&amp;来館予定者名簿!H151&amp;CHAR(10)&amp;来館予定者名簿!H153&amp;CHAR(10)&amp;$J$6,"")</f>
        <v/>
      </c>
    </row>
    <row r="180" spans="1:7" ht="65.099999999999994" customHeight="1" x14ac:dyDescent="0.2">
      <c r="A180" s="62" t="str">
        <f t="shared" si="6"/>
        <v/>
      </c>
      <c r="B180" s="76" t="str">
        <f>IF(ISTEXT(C180),来館予定者名簿!$B$11,"")</f>
        <v/>
      </c>
      <c r="C180" s="66">
        <f>来館予定者名簿!I149</f>
        <v>0</v>
      </c>
      <c r="D180" s="70">
        <f>来館予定者名簿!I150</f>
        <v>0</v>
      </c>
      <c r="E180" s="65" t="s">
        <v>22</v>
      </c>
      <c r="F180" s="65" t="s">
        <v>22</v>
      </c>
      <c r="G180" s="66" t="str">
        <f>IF(ISTEXT(C180),$J$4&amp;CHAR(10)&amp;$I$5&amp;$J$5&amp;CHAR(10)&amp;来館予定者名簿!I151&amp;CHAR(10)&amp;来館予定者名簿!I153&amp;CHAR(10)&amp;$J$6,"")</f>
        <v/>
      </c>
    </row>
    <row r="181" spans="1:7" ht="65.099999999999994" customHeight="1" x14ac:dyDescent="0.2">
      <c r="A181" s="62" t="str">
        <f t="shared" si="6"/>
        <v/>
      </c>
      <c r="B181" s="76" t="str">
        <f>IF(ISTEXT(C181),来館予定者名簿!$B$11,"")</f>
        <v/>
      </c>
      <c r="C181" s="66">
        <f>来館予定者名簿!J149</f>
        <v>0</v>
      </c>
      <c r="D181" s="70">
        <f>来館予定者名簿!J150</f>
        <v>0</v>
      </c>
      <c r="E181" s="65" t="s">
        <v>22</v>
      </c>
      <c r="F181" s="65" t="s">
        <v>22</v>
      </c>
      <c r="G181" s="66" t="str">
        <f>IF(ISTEXT(C181),$J$4&amp;CHAR(10)&amp;$I$5&amp;$J$5&amp;CHAR(10)&amp;来館予定者名簿!J151&amp;CHAR(10)&amp;来館予定者名簿!J153&amp;CHAR(10)&amp;$J$6,"")</f>
        <v/>
      </c>
    </row>
    <row r="182" spans="1:7" ht="65.099999999999994" customHeight="1" x14ac:dyDescent="0.2">
      <c r="A182" s="62" t="str">
        <f t="shared" si="6"/>
        <v/>
      </c>
      <c r="B182" s="76" t="str">
        <f>IF(ISTEXT(C182),来館予定者名簿!$B$11,"")</f>
        <v/>
      </c>
      <c r="C182" s="66">
        <f>来館予定者名簿!K149</f>
        <v>0</v>
      </c>
      <c r="D182" s="70">
        <f>来館予定者名簿!K150</f>
        <v>0</v>
      </c>
      <c r="E182" s="65" t="s">
        <v>22</v>
      </c>
      <c r="F182" s="65" t="s">
        <v>22</v>
      </c>
      <c r="G182" s="66" t="str">
        <f>IF(ISTEXT(C182),$J$4&amp;CHAR(10)&amp;$I$5&amp;$J$5&amp;CHAR(10)&amp;来館予定者名簿!K151&amp;CHAR(10)&amp;来館予定者名簿!K153&amp;CHAR(10)&amp;$J$6,"")</f>
        <v/>
      </c>
    </row>
    <row r="183" spans="1:7" ht="65.099999999999994" customHeight="1" x14ac:dyDescent="0.2">
      <c r="A183" s="62" t="str">
        <f t="shared" si="6"/>
        <v/>
      </c>
      <c r="B183" s="76" t="str">
        <f>IF(ISTEXT(C183),来館予定者名簿!$B$11,"")</f>
        <v/>
      </c>
      <c r="C183" s="66">
        <f>来館予定者名簿!L149</f>
        <v>0</v>
      </c>
      <c r="D183" s="70">
        <f>来館予定者名簿!L150</f>
        <v>0</v>
      </c>
      <c r="E183" s="65" t="s">
        <v>22</v>
      </c>
      <c r="F183" s="65" t="s">
        <v>22</v>
      </c>
      <c r="G183" s="66" t="str">
        <f>IF(ISTEXT(C183),$J$4&amp;CHAR(10)&amp;$I$5&amp;$J$5&amp;CHAR(10)&amp;来館予定者名簿!L151&amp;CHAR(10)&amp;来館予定者名簿!L153&amp;CHAR(10)&amp;$J$6,"")</f>
        <v/>
      </c>
    </row>
    <row r="184" spans="1:7" ht="65.099999999999994" customHeight="1" x14ac:dyDescent="0.2">
      <c r="A184" s="62" t="str">
        <f t="shared" si="6"/>
        <v/>
      </c>
      <c r="B184" s="76" t="str">
        <f>IF(ISTEXT(C184),来館予定者名簿!$B$11,"")</f>
        <v/>
      </c>
      <c r="C184" s="66">
        <f>来館予定者名簿!M149</f>
        <v>0</v>
      </c>
      <c r="D184" s="70">
        <f>来館予定者名簿!M150</f>
        <v>0</v>
      </c>
      <c r="E184" s="65" t="s">
        <v>22</v>
      </c>
      <c r="F184" s="65" t="s">
        <v>22</v>
      </c>
      <c r="G184" s="66" t="str">
        <f>IF(ISTEXT(C184),$J$4&amp;CHAR(10)&amp;$I$5&amp;$J$5&amp;CHAR(10)&amp;来館予定者名簿!M151&amp;CHAR(10)&amp;来館予定者名簿!M153&amp;CHAR(10)&amp;$J$6,"")</f>
        <v/>
      </c>
    </row>
    <row r="185" spans="1:7" x14ac:dyDescent="0.2">
      <c r="A185" s="44" t="s">
        <v>12</v>
      </c>
    </row>
    <row r="186" spans="1:7" x14ac:dyDescent="0.2">
      <c r="B186" s="41" t="s">
        <v>13</v>
      </c>
      <c r="C186" s="43"/>
      <c r="D186" s="38"/>
      <c r="E186" s="38"/>
      <c r="F186" s="38"/>
      <c r="G186" s="38"/>
    </row>
    <row r="189" spans="1:7" x14ac:dyDescent="0.2">
      <c r="A189" s="44" t="s">
        <v>42</v>
      </c>
    </row>
    <row r="190" spans="1:7" x14ac:dyDescent="0.2">
      <c r="A190" s="44" t="s">
        <v>14</v>
      </c>
    </row>
    <row r="191" spans="1:7" x14ac:dyDescent="0.2">
      <c r="A191" s="44" t="s">
        <v>15</v>
      </c>
    </row>
    <row r="192" spans="1:7" x14ac:dyDescent="0.2">
      <c r="A192" s="44" t="s">
        <v>16</v>
      </c>
    </row>
    <row r="193" spans="1:7" x14ac:dyDescent="0.2">
      <c r="A193" s="44" t="s">
        <v>17</v>
      </c>
    </row>
    <row r="195" spans="1:7" x14ac:dyDescent="0.2">
      <c r="F195" s="46" t="s">
        <v>36</v>
      </c>
      <c r="G195" s="45">
        <f>$G$11</f>
        <v>45383</v>
      </c>
    </row>
    <row r="197" spans="1:7" ht="32.4" x14ac:dyDescent="0.2">
      <c r="A197" s="67" t="s">
        <v>57</v>
      </c>
      <c r="B197" s="63" t="s">
        <v>43</v>
      </c>
      <c r="C197" s="64" t="s">
        <v>55</v>
      </c>
      <c r="D197" s="65" t="s">
        <v>18</v>
      </c>
      <c r="E197" s="64" t="s">
        <v>19</v>
      </c>
      <c r="F197" s="64" t="s">
        <v>20</v>
      </c>
      <c r="G197" s="64" t="s">
        <v>21</v>
      </c>
    </row>
    <row r="198" spans="1:7" ht="65.099999999999994" customHeight="1" x14ac:dyDescent="0.2">
      <c r="A198" s="75">
        <f>IF(A175="","",A175)</f>
        <v>100</v>
      </c>
      <c r="B198" s="76" t="str">
        <f>IF(ISTEXT(C198),来館予定者名簿!$B$11,"")</f>
        <v/>
      </c>
      <c r="C198" s="66">
        <f>来館予定者名簿!D172</f>
        <v>0</v>
      </c>
      <c r="D198" s="70">
        <f>来館予定者名簿!D173</f>
        <v>0</v>
      </c>
      <c r="E198" s="65" t="s">
        <v>22</v>
      </c>
      <c r="F198" s="65" t="s">
        <v>22</v>
      </c>
      <c r="G198" s="66" t="str">
        <f>IF(ISTEXT(C198),$J$4&amp;CHAR(10)&amp;$I$5&amp;$J$5&amp;CHAR(10)&amp;来館予定者名簿!D174&amp;CHAR(10)&amp;来館予定者名簿!D176&amp;CHAR(10)&amp;$J$6,"")</f>
        <v/>
      </c>
    </row>
    <row r="199" spans="1:7" ht="65.099999999999994" customHeight="1" x14ac:dyDescent="0.2">
      <c r="A199" s="62" t="str">
        <f t="shared" ref="A199:A207" si="7">IF(A176="","",A176)</f>
        <v/>
      </c>
      <c r="B199" s="76" t="str">
        <f>IF(ISTEXT(C199),来館予定者名簿!$B$11,"")</f>
        <v/>
      </c>
      <c r="C199" s="66">
        <f>来館予定者名簿!E172</f>
        <v>0</v>
      </c>
      <c r="D199" s="70">
        <f>来館予定者名簿!E173</f>
        <v>0</v>
      </c>
      <c r="E199" s="65" t="s">
        <v>22</v>
      </c>
      <c r="F199" s="65" t="s">
        <v>22</v>
      </c>
      <c r="G199" s="66" t="str">
        <f>IF(ISTEXT(C198),$J$4&amp;CHAR(10)&amp;$I$5&amp;$J$5&amp;CHAR(10)&amp;来館予定者名簿!E174&amp;CHAR(10)&amp;来館予定者名簿!E176&amp;CHAR(10)&amp;$J$6,"")</f>
        <v/>
      </c>
    </row>
    <row r="200" spans="1:7" ht="65.099999999999994" customHeight="1" x14ac:dyDescent="0.2">
      <c r="A200" s="62" t="str">
        <f t="shared" si="7"/>
        <v/>
      </c>
      <c r="B200" s="76" t="str">
        <f>IF(ISTEXT(C200),来館予定者名簿!$B$11,"")</f>
        <v/>
      </c>
      <c r="C200" s="66">
        <f>来館予定者名簿!F172</f>
        <v>0</v>
      </c>
      <c r="D200" s="70">
        <f>来館予定者名簿!F173</f>
        <v>0</v>
      </c>
      <c r="E200" s="65" t="s">
        <v>22</v>
      </c>
      <c r="F200" s="65" t="s">
        <v>22</v>
      </c>
      <c r="G200" s="66" t="str">
        <f>IF(ISTEXT(C200),$J$4&amp;CHAR(10)&amp;$I$5&amp;$J$5&amp;CHAR(10)&amp;来館予定者名簿!F174&amp;CHAR(10)&amp;来館予定者名簿!F176&amp;CHAR(10)&amp;$J$6,"")</f>
        <v/>
      </c>
    </row>
    <row r="201" spans="1:7" ht="65.099999999999994" customHeight="1" x14ac:dyDescent="0.2">
      <c r="A201" s="62" t="str">
        <f t="shared" si="7"/>
        <v/>
      </c>
      <c r="B201" s="76" t="str">
        <f>IF(ISTEXT(C201),来館予定者名簿!$B$11,"")</f>
        <v/>
      </c>
      <c r="C201" s="66">
        <f>来館予定者名簿!G172</f>
        <v>0</v>
      </c>
      <c r="D201" s="70">
        <f>来館予定者名簿!G173</f>
        <v>0</v>
      </c>
      <c r="E201" s="65" t="s">
        <v>22</v>
      </c>
      <c r="F201" s="65" t="s">
        <v>22</v>
      </c>
      <c r="G201" s="66" t="str">
        <f>IF(ISTEXT(C201),$J$4&amp;CHAR(10)&amp;$I$5&amp;$J$5&amp;CHAR(10)&amp;来館予定者名簿!G174&amp;CHAR(10)&amp;来館予定者名簿!G176&amp;CHAR(10)&amp;$J$6,"")</f>
        <v/>
      </c>
    </row>
    <row r="202" spans="1:7" ht="65.099999999999994" customHeight="1" x14ac:dyDescent="0.2">
      <c r="A202" s="62" t="str">
        <f t="shared" si="7"/>
        <v/>
      </c>
      <c r="B202" s="76" t="str">
        <f>IF(ISTEXT(C202),来館予定者名簿!$B$11,"")</f>
        <v/>
      </c>
      <c r="C202" s="66">
        <f>来館予定者名簿!H172</f>
        <v>0</v>
      </c>
      <c r="D202" s="70">
        <f>来館予定者名簿!H173</f>
        <v>0</v>
      </c>
      <c r="E202" s="65" t="s">
        <v>22</v>
      </c>
      <c r="F202" s="65" t="s">
        <v>22</v>
      </c>
      <c r="G202" s="66" t="str">
        <f>IF(ISTEXT(C202),$J$4&amp;CHAR(10)&amp;$I$5&amp;$J$5&amp;CHAR(10)&amp;来館予定者名簿!H174&amp;CHAR(10)&amp;来館予定者名簿!H176&amp;CHAR(10)&amp;$J$6,"")</f>
        <v/>
      </c>
    </row>
    <row r="203" spans="1:7" ht="65.099999999999994" customHeight="1" x14ac:dyDescent="0.2">
      <c r="A203" s="62" t="str">
        <f t="shared" si="7"/>
        <v/>
      </c>
      <c r="B203" s="76" t="str">
        <f>IF(ISTEXT(C203),来館予定者名簿!$B$11,"")</f>
        <v/>
      </c>
      <c r="C203" s="66">
        <f>来館予定者名簿!I172</f>
        <v>0</v>
      </c>
      <c r="D203" s="70">
        <f>来館予定者名簿!I173</f>
        <v>0</v>
      </c>
      <c r="E203" s="65" t="s">
        <v>22</v>
      </c>
      <c r="F203" s="65" t="s">
        <v>22</v>
      </c>
      <c r="G203" s="66" t="str">
        <f>IF(ISTEXT(C203),$J$4&amp;CHAR(10)&amp;$I$5&amp;$J$5&amp;CHAR(10)&amp;来館予定者名簿!I174&amp;CHAR(10)&amp;来館予定者名簿!I176&amp;CHAR(10)&amp;$J$6,"")</f>
        <v/>
      </c>
    </row>
    <row r="204" spans="1:7" ht="65.099999999999994" customHeight="1" x14ac:dyDescent="0.2">
      <c r="A204" s="62" t="str">
        <f t="shared" si="7"/>
        <v/>
      </c>
      <c r="B204" s="76" t="str">
        <f>IF(ISTEXT(C204),来館予定者名簿!$B$11,"")</f>
        <v/>
      </c>
      <c r="C204" s="66">
        <f>来館予定者名簿!J172</f>
        <v>0</v>
      </c>
      <c r="D204" s="70">
        <f>来館予定者名簿!J173</f>
        <v>0</v>
      </c>
      <c r="E204" s="65" t="s">
        <v>22</v>
      </c>
      <c r="F204" s="65" t="s">
        <v>22</v>
      </c>
      <c r="G204" s="66" t="str">
        <f>IF(ISTEXT(C204),$J$4&amp;CHAR(10)&amp;$I$5&amp;$J$5&amp;CHAR(10)&amp;来館予定者名簿!J174&amp;CHAR(10)&amp;来館予定者名簿!J176&amp;CHAR(10)&amp;$J$6,"")</f>
        <v/>
      </c>
    </row>
    <row r="205" spans="1:7" ht="65.099999999999994" customHeight="1" x14ac:dyDescent="0.2">
      <c r="A205" s="62" t="str">
        <f t="shared" si="7"/>
        <v/>
      </c>
      <c r="B205" s="76" t="str">
        <f>IF(ISTEXT(C205),来館予定者名簿!$B$11,"")</f>
        <v/>
      </c>
      <c r="C205" s="66">
        <f>来館予定者名簿!K172</f>
        <v>0</v>
      </c>
      <c r="D205" s="70">
        <f>来館予定者名簿!K173</f>
        <v>0</v>
      </c>
      <c r="E205" s="65" t="s">
        <v>22</v>
      </c>
      <c r="F205" s="65" t="s">
        <v>22</v>
      </c>
      <c r="G205" s="66" t="str">
        <f>IF(ISTEXT(C205),$J$4&amp;CHAR(10)&amp;$I$5&amp;$J$5&amp;CHAR(10)&amp;来館予定者名簿!K174&amp;CHAR(10)&amp;来館予定者名簿!K176&amp;CHAR(10)&amp;$J$6,"")</f>
        <v/>
      </c>
    </row>
    <row r="206" spans="1:7" ht="65.099999999999994" customHeight="1" x14ac:dyDescent="0.2">
      <c r="A206" s="62" t="str">
        <f t="shared" si="7"/>
        <v/>
      </c>
      <c r="B206" s="76" t="str">
        <f>IF(ISTEXT(C206),来館予定者名簿!$B$11,"")</f>
        <v/>
      </c>
      <c r="C206" s="66">
        <f>来館予定者名簿!L172</f>
        <v>0</v>
      </c>
      <c r="D206" s="70">
        <f>来館予定者名簿!L173</f>
        <v>0</v>
      </c>
      <c r="E206" s="65" t="s">
        <v>22</v>
      </c>
      <c r="F206" s="65" t="s">
        <v>22</v>
      </c>
      <c r="G206" s="66" t="str">
        <f>IF(ISTEXT(C206),$J$4&amp;CHAR(10)&amp;$I$5&amp;$J$5&amp;CHAR(10)&amp;来館予定者名簿!L174&amp;CHAR(10)&amp;来館予定者名簿!L176&amp;CHAR(10)&amp;$J$6,"")</f>
        <v/>
      </c>
    </row>
    <row r="207" spans="1:7" ht="65.099999999999994" customHeight="1" x14ac:dyDescent="0.2">
      <c r="A207" s="62" t="str">
        <f t="shared" si="7"/>
        <v/>
      </c>
      <c r="B207" s="76" t="str">
        <f>IF(ISTEXT(C207),来館予定者名簿!$B$11,"")</f>
        <v/>
      </c>
      <c r="C207" s="66">
        <f>来館予定者名簿!M172</f>
        <v>0</v>
      </c>
      <c r="D207" s="70">
        <f>来館予定者名簿!M173</f>
        <v>0</v>
      </c>
      <c r="E207" s="65" t="s">
        <v>22</v>
      </c>
      <c r="F207" s="65" t="s">
        <v>22</v>
      </c>
      <c r="G207" s="66" t="str">
        <f>IF(ISTEXT(C207),$J$4&amp;CHAR(10)&amp;$I$5&amp;$J$5&amp;CHAR(10)&amp;来館予定者名簿!M174&amp;CHAR(10)&amp;来館予定者名簿!M176&amp;CHAR(10)&amp;$J$6,"")</f>
        <v/>
      </c>
    </row>
    <row r="208" spans="1:7" x14ac:dyDescent="0.2">
      <c r="A208" s="44" t="s">
        <v>12</v>
      </c>
    </row>
    <row r="209" spans="1:7" x14ac:dyDescent="0.2">
      <c r="B209" s="41" t="s">
        <v>13</v>
      </c>
      <c r="C209" s="43"/>
      <c r="D209" s="38"/>
      <c r="E209" s="38"/>
      <c r="F209" s="38"/>
      <c r="G209" s="38"/>
    </row>
    <row r="212" spans="1:7" x14ac:dyDescent="0.2">
      <c r="A212" s="44" t="s">
        <v>42</v>
      </c>
    </row>
    <row r="213" spans="1:7" x14ac:dyDescent="0.2">
      <c r="A213" s="44" t="s">
        <v>14</v>
      </c>
    </row>
    <row r="214" spans="1:7" x14ac:dyDescent="0.2">
      <c r="A214" s="44" t="s">
        <v>15</v>
      </c>
    </row>
    <row r="215" spans="1:7" x14ac:dyDescent="0.2">
      <c r="A215" s="44" t="s">
        <v>16</v>
      </c>
    </row>
    <row r="216" spans="1:7" x14ac:dyDescent="0.2">
      <c r="A216" s="44" t="s">
        <v>17</v>
      </c>
    </row>
    <row r="218" spans="1:7" x14ac:dyDescent="0.2">
      <c r="F218" s="46" t="s">
        <v>36</v>
      </c>
      <c r="G218" s="45">
        <f>$G$11</f>
        <v>45383</v>
      </c>
    </row>
    <row r="220" spans="1:7" ht="32.4" x14ac:dyDescent="0.2">
      <c r="A220" s="67" t="s">
        <v>57</v>
      </c>
      <c r="B220" s="63" t="s">
        <v>43</v>
      </c>
      <c r="C220" s="64" t="s">
        <v>55</v>
      </c>
      <c r="D220" s="65" t="s">
        <v>18</v>
      </c>
      <c r="E220" s="64" t="s">
        <v>19</v>
      </c>
      <c r="F220" s="64" t="s">
        <v>20</v>
      </c>
      <c r="G220" s="64" t="s">
        <v>21</v>
      </c>
    </row>
    <row r="221" spans="1:7" ht="65.099999999999994" customHeight="1" x14ac:dyDescent="0.2">
      <c r="A221" s="75">
        <f>IF(A198="","",A198)</f>
        <v>100</v>
      </c>
      <c r="B221" s="76" t="str">
        <f>IF(ISTEXT(C221),来館予定者名簿!$B$11,"")</f>
        <v/>
      </c>
      <c r="C221" s="66">
        <f>来館予定者名簿!D195</f>
        <v>0</v>
      </c>
      <c r="D221" s="70">
        <f>来館予定者名簿!D196</f>
        <v>0</v>
      </c>
      <c r="E221" s="65" t="s">
        <v>22</v>
      </c>
      <c r="F221" s="65" t="s">
        <v>22</v>
      </c>
      <c r="G221" s="66" t="str">
        <f>IF(ISTEXT(C221),$J$4&amp;CHAR(10)&amp;$I$5&amp;$J$5&amp;CHAR(10)&amp;来館予定者名簿!D197&amp;CHAR(10)&amp;来館予定者名簿!D199&amp;CHAR(10)&amp;$J$6,"")</f>
        <v/>
      </c>
    </row>
    <row r="222" spans="1:7" ht="65.099999999999994" customHeight="1" x14ac:dyDescent="0.2">
      <c r="A222" s="62" t="str">
        <f t="shared" ref="A222:A230" si="8">IF(A199="","",A199)</f>
        <v/>
      </c>
      <c r="B222" s="76" t="str">
        <f>IF(ISTEXT(C222),来館予定者名簿!$B$11,"")</f>
        <v/>
      </c>
      <c r="C222" s="66">
        <f>来館予定者名簿!E195</f>
        <v>0</v>
      </c>
      <c r="D222" s="70">
        <f>来館予定者名簿!E196</f>
        <v>0</v>
      </c>
      <c r="E222" s="65" t="s">
        <v>22</v>
      </c>
      <c r="F222" s="65" t="s">
        <v>22</v>
      </c>
      <c r="G222" s="66" t="str">
        <f>IF(ISTEXT(C221),$J$4&amp;CHAR(10)&amp;$I$5&amp;$J$5&amp;CHAR(10)&amp;来館予定者名簿!E197&amp;CHAR(10)&amp;来館予定者名簿!E199&amp;CHAR(10)&amp;$J$6,"")</f>
        <v/>
      </c>
    </row>
    <row r="223" spans="1:7" ht="65.099999999999994" customHeight="1" x14ac:dyDescent="0.2">
      <c r="A223" s="62" t="str">
        <f t="shared" si="8"/>
        <v/>
      </c>
      <c r="B223" s="76" t="str">
        <f>IF(ISTEXT(C223),来館予定者名簿!$B$11,"")</f>
        <v/>
      </c>
      <c r="C223" s="66">
        <f>来館予定者名簿!F195</f>
        <v>0</v>
      </c>
      <c r="D223" s="70">
        <f>来館予定者名簿!F196</f>
        <v>0</v>
      </c>
      <c r="E223" s="65" t="s">
        <v>22</v>
      </c>
      <c r="F223" s="65" t="s">
        <v>22</v>
      </c>
      <c r="G223" s="66" t="str">
        <f>IF(ISTEXT(C223),$J$4&amp;CHAR(10)&amp;$I$5&amp;$J$5&amp;CHAR(10)&amp;来館予定者名簿!F197&amp;CHAR(10)&amp;来館予定者名簿!F199&amp;CHAR(10)&amp;$J$6,"")</f>
        <v/>
      </c>
    </row>
    <row r="224" spans="1:7" ht="65.099999999999994" customHeight="1" x14ac:dyDescent="0.2">
      <c r="A224" s="62" t="str">
        <f t="shared" si="8"/>
        <v/>
      </c>
      <c r="B224" s="76" t="str">
        <f>IF(ISTEXT(C224),来館予定者名簿!$B$11,"")</f>
        <v/>
      </c>
      <c r="C224" s="66">
        <f>来館予定者名簿!G195</f>
        <v>0</v>
      </c>
      <c r="D224" s="70">
        <f>来館予定者名簿!G196</f>
        <v>0</v>
      </c>
      <c r="E224" s="65" t="s">
        <v>22</v>
      </c>
      <c r="F224" s="65" t="s">
        <v>22</v>
      </c>
      <c r="G224" s="66" t="str">
        <f>IF(ISTEXT(C224),$J$4&amp;CHAR(10)&amp;$I$5&amp;$J$5&amp;CHAR(10)&amp;来館予定者名簿!G197&amp;CHAR(10)&amp;来館予定者名簿!G199&amp;CHAR(10)&amp;$J$6,"")</f>
        <v/>
      </c>
    </row>
    <row r="225" spans="1:7" ht="65.099999999999994" customHeight="1" x14ac:dyDescent="0.2">
      <c r="A225" s="62" t="str">
        <f t="shared" si="8"/>
        <v/>
      </c>
      <c r="B225" s="76" t="str">
        <f>IF(ISTEXT(C225),来館予定者名簿!$B$11,"")</f>
        <v/>
      </c>
      <c r="C225" s="66">
        <f>来館予定者名簿!H195</f>
        <v>0</v>
      </c>
      <c r="D225" s="70">
        <f>来館予定者名簿!H196</f>
        <v>0</v>
      </c>
      <c r="E225" s="65" t="s">
        <v>22</v>
      </c>
      <c r="F225" s="65" t="s">
        <v>22</v>
      </c>
      <c r="G225" s="66" t="str">
        <f>IF(ISTEXT(C225),$J$4&amp;CHAR(10)&amp;$I$5&amp;$J$5&amp;CHAR(10)&amp;来館予定者名簿!H197&amp;CHAR(10)&amp;来館予定者名簿!H199&amp;CHAR(10)&amp;$J$6,"")</f>
        <v/>
      </c>
    </row>
    <row r="226" spans="1:7" ht="65.099999999999994" customHeight="1" x14ac:dyDescent="0.2">
      <c r="A226" s="62" t="str">
        <f t="shared" si="8"/>
        <v/>
      </c>
      <c r="B226" s="76" t="str">
        <f>IF(ISTEXT(C226),来館予定者名簿!$B$11,"")</f>
        <v/>
      </c>
      <c r="C226" s="66">
        <f>来館予定者名簿!I195</f>
        <v>0</v>
      </c>
      <c r="D226" s="70">
        <f>来館予定者名簿!I196</f>
        <v>0</v>
      </c>
      <c r="E226" s="65" t="s">
        <v>22</v>
      </c>
      <c r="F226" s="65" t="s">
        <v>22</v>
      </c>
      <c r="G226" s="66" t="str">
        <f>IF(ISTEXT(C226),$J$4&amp;CHAR(10)&amp;$I$5&amp;$J$5&amp;CHAR(10)&amp;来館予定者名簿!I197&amp;CHAR(10)&amp;来館予定者名簿!I199&amp;CHAR(10)&amp;$J$6,"")</f>
        <v/>
      </c>
    </row>
    <row r="227" spans="1:7" ht="65.099999999999994" customHeight="1" x14ac:dyDescent="0.2">
      <c r="A227" s="62" t="str">
        <f t="shared" si="8"/>
        <v/>
      </c>
      <c r="B227" s="76" t="str">
        <f>IF(ISTEXT(C227),来館予定者名簿!$B$11,"")</f>
        <v/>
      </c>
      <c r="C227" s="66">
        <f>来館予定者名簿!J195</f>
        <v>0</v>
      </c>
      <c r="D227" s="70">
        <f>来館予定者名簿!J196</f>
        <v>0</v>
      </c>
      <c r="E227" s="65" t="s">
        <v>22</v>
      </c>
      <c r="F227" s="65" t="s">
        <v>22</v>
      </c>
      <c r="G227" s="66" t="str">
        <f>IF(ISTEXT(C227),$J$4&amp;CHAR(10)&amp;$I$5&amp;$J$5&amp;CHAR(10)&amp;来館予定者名簿!J197&amp;CHAR(10)&amp;来館予定者名簿!J199&amp;CHAR(10)&amp;$J$6,"")</f>
        <v/>
      </c>
    </row>
    <row r="228" spans="1:7" ht="65.099999999999994" customHeight="1" x14ac:dyDescent="0.2">
      <c r="A228" s="62" t="str">
        <f t="shared" si="8"/>
        <v/>
      </c>
      <c r="B228" s="76" t="str">
        <f>IF(ISTEXT(C228),来館予定者名簿!$B$11,"")</f>
        <v/>
      </c>
      <c r="C228" s="66">
        <f>来館予定者名簿!K195</f>
        <v>0</v>
      </c>
      <c r="D228" s="70">
        <f>来館予定者名簿!K196</f>
        <v>0</v>
      </c>
      <c r="E228" s="65" t="s">
        <v>22</v>
      </c>
      <c r="F228" s="65" t="s">
        <v>22</v>
      </c>
      <c r="G228" s="66" t="str">
        <f>IF(ISTEXT(C228),$J$4&amp;CHAR(10)&amp;$I$5&amp;$J$5&amp;CHAR(10)&amp;来館予定者名簿!K197&amp;CHAR(10)&amp;来館予定者名簿!K199&amp;CHAR(10)&amp;$J$6,"")</f>
        <v/>
      </c>
    </row>
    <row r="229" spans="1:7" ht="65.099999999999994" customHeight="1" x14ac:dyDescent="0.2">
      <c r="A229" s="62" t="str">
        <f t="shared" si="8"/>
        <v/>
      </c>
      <c r="B229" s="76" t="str">
        <f>IF(ISTEXT(C229),来館予定者名簿!$B$11,"")</f>
        <v/>
      </c>
      <c r="C229" s="66">
        <f>来館予定者名簿!L195</f>
        <v>0</v>
      </c>
      <c r="D229" s="70">
        <f>来館予定者名簿!L196</f>
        <v>0</v>
      </c>
      <c r="E229" s="65" t="s">
        <v>22</v>
      </c>
      <c r="F229" s="65" t="s">
        <v>22</v>
      </c>
      <c r="G229" s="66" t="str">
        <f>IF(ISTEXT(C229),$J$4&amp;CHAR(10)&amp;$I$5&amp;$J$5&amp;CHAR(10)&amp;来館予定者名簿!L197&amp;CHAR(10)&amp;来館予定者名簿!L199&amp;CHAR(10)&amp;$J$6,"")</f>
        <v/>
      </c>
    </row>
    <row r="230" spans="1:7" ht="65.099999999999994" customHeight="1" x14ac:dyDescent="0.2">
      <c r="A230" s="62" t="str">
        <f t="shared" si="8"/>
        <v/>
      </c>
      <c r="B230" s="76" t="str">
        <f>IF(ISTEXT(C230),来館予定者名簿!$B$11,"")</f>
        <v/>
      </c>
      <c r="C230" s="66">
        <f>来館予定者名簿!M195</f>
        <v>0</v>
      </c>
      <c r="D230" s="70">
        <f>来館予定者名簿!M196</f>
        <v>0</v>
      </c>
      <c r="E230" s="65" t="s">
        <v>22</v>
      </c>
      <c r="F230" s="65" t="s">
        <v>22</v>
      </c>
      <c r="G230" s="66" t="str">
        <f>IF(ISTEXT(C230),$J$4&amp;CHAR(10)&amp;$I$5&amp;$J$5&amp;CHAR(10)&amp;来館予定者名簿!M197&amp;CHAR(10)&amp;来館予定者名簿!M199&amp;CHAR(10)&amp;$J$6,"")</f>
        <v/>
      </c>
    </row>
  </sheetData>
  <phoneticPr fontId="5"/>
  <dataValidations count="2">
    <dataValidation type="list" allowBlank="1" showInputMessage="1" showErrorMessage="1" sqref="J4" xr:uid="{E7601615-7F14-4144-B27C-19DC14DDB14D}">
      <formula1>$L$4:$L$7</formula1>
    </dataValidation>
    <dataValidation type="list" allowBlank="1" showInputMessage="1" showErrorMessage="1" sqref="J6" xr:uid="{4C4DF71D-6229-49E3-833A-A2195C99607C}">
      <formula1>$L$10:$L$12</formula1>
    </dataValidation>
  </dataValidations>
  <pageMargins left="0.31496062992125984" right="0.23622047244094491" top="0.62992125984251968" bottom="0.55118110236220474" header="0.31496062992125984" footer="0.31496062992125984"/>
  <pageSetup paperSize="9" scale="96" orientation="portrait" r:id="rId1"/>
  <rowBreaks count="3" manualBreakCount="3">
    <brk id="23" max="6" man="1"/>
    <brk id="92" min="1" max="6" man="1"/>
    <brk id="115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来館予定者名簿</vt:lpstr>
      <vt:lpstr>セキュリティについて</vt:lpstr>
      <vt:lpstr>お車について</vt:lpstr>
      <vt:lpstr>【NITE内手続きシート】来館者名簿</vt:lpstr>
      <vt:lpstr>【NITE内手続きシート】来館者名簿!Print_Area</vt:lpstr>
      <vt:lpstr>来館予定者名簿!Print_Area</vt:lpstr>
      <vt:lpstr>来館予定者名簿!Print_Titles</vt:lpstr>
    </vt:vector>
  </TitlesOfParts>
  <Company>ELP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豊山博康</dc:creator>
  <cp:lastModifiedBy>田中（聖）</cp:lastModifiedBy>
  <cp:lastPrinted>2024-02-14T03:47:43Z</cp:lastPrinted>
  <dcterms:created xsi:type="dcterms:W3CDTF">2015-08-03T07:54:31Z</dcterms:created>
  <dcterms:modified xsi:type="dcterms:W3CDTF">2024-05-14T04:21:07Z</dcterms:modified>
</cp:coreProperties>
</file>